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240" windowWidth="14430" windowHeight="14925" activeTab="2"/>
  </bookViews>
  <sheets>
    <sheet name="Naslovnica" sheetId="8" r:id="rId1"/>
    <sheet name="Opći uvjeti" sheetId="7" r:id="rId2"/>
    <sheet name="Šibenik " sheetId="3" r:id="rId3"/>
    <sheet name="Rekapitulacija" sheetId="5" r:id="rId4"/>
  </sheets>
  <definedNames>
    <definedName name="_xlnm.Print_Titles" localSheetId="3">Rekapitulacija!#REF!</definedName>
    <definedName name="_xlnm.Print_Titles" localSheetId="2">'Šibenik '!$8:$8</definedName>
    <definedName name="_xlnm.Print_Area" localSheetId="0">Naslovnica!$A$1:$I$40</definedName>
    <definedName name="_xlnm.Print_Area" localSheetId="1">'Opći uvjeti'!$A$1:$G$28</definedName>
    <definedName name="_xlnm.Print_Area" localSheetId="3">Rekapitulacija!$A$1:$G$51</definedName>
    <definedName name="_xlnm.Print_Area" localSheetId="2">'Šibenik '!$A$1:$G$363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1" i="3" l="1"/>
  <c r="F343" i="3"/>
  <c r="F345" i="3"/>
  <c r="F347" i="3"/>
  <c r="F339" i="3"/>
  <c r="F326" i="3"/>
  <c r="F325" i="3"/>
  <c r="F356" i="3" l="1"/>
  <c r="F358" i="3" s="1"/>
  <c r="F40" i="5" s="1"/>
  <c r="F220" i="3" l="1"/>
  <c r="F115" i="3"/>
  <c r="F116" i="3"/>
  <c r="F321" i="3" l="1"/>
  <c r="F320" i="3"/>
  <c r="F319" i="3"/>
  <c r="F318" i="3"/>
  <c r="F317" i="3"/>
  <c r="F308" i="3"/>
  <c r="F307" i="3"/>
  <c r="F306" i="3"/>
  <c r="F305" i="3"/>
  <c r="F304" i="3"/>
  <c r="F299" i="3"/>
  <c r="F298" i="3"/>
  <c r="F297" i="3"/>
  <c r="F296" i="3"/>
  <c r="F295" i="3"/>
  <c r="F294" i="3"/>
  <c r="F293" i="3"/>
  <c r="F292" i="3"/>
  <c r="F291" i="3"/>
  <c r="F282" i="3"/>
  <c r="F279" i="3"/>
  <c r="F276" i="3"/>
  <c r="F265" i="3"/>
  <c r="F268" i="3" s="1"/>
  <c r="F28" i="5" s="1"/>
  <c r="F250" i="3"/>
  <c r="F252" i="3" s="1"/>
  <c r="F26" i="5" s="1"/>
  <c r="F234" i="3"/>
  <c r="F233" i="3"/>
  <c r="F217" i="3"/>
  <c r="F216" i="3"/>
  <c r="F215" i="3"/>
  <c r="F214" i="3"/>
  <c r="F209" i="3"/>
  <c r="F208" i="3"/>
  <c r="F207" i="3"/>
  <c r="F206" i="3"/>
  <c r="F201" i="3"/>
  <c r="F198" i="3"/>
  <c r="F179" i="3"/>
  <c r="F178" i="3"/>
  <c r="F177" i="3"/>
  <c r="F161" i="3"/>
  <c r="F158" i="3"/>
  <c r="F144" i="3"/>
  <c r="F141" i="3"/>
  <c r="F138" i="3"/>
  <c r="F121" i="3"/>
  <c r="F120" i="3"/>
  <c r="F111" i="3"/>
  <c r="F95" i="3"/>
  <c r="F92" i="3"/>
  <c r="F89" i="3"/>
  <c r="F85" i="3"/>
  <c r="F82" i="3"/>
  <c r="F81" i="3"/>
  <c r="F80" i="3"/>
  <c r="F79" i="3"/>
  <c r="F75" i="3"/>
  <c r="F72" i="3"/>
  <c r="F69" i="3"/>
  <c r="F68" i="3"/>
  <c r="F67" i="3"/>
  <c r="F63" i="3"/>
  <c r="F62" i="3"/>
  <c r="F58" i="3"/>
  <c r="F56" i="3"/>
  <c r="F54" i="3"/>
  <c r="F48" i="3"/>
  <c r="F47" i="3"/>
  <c r="F46" i="3"/>
  <c r="F45" i="3"/>
  <c r="F42" i="3"/>
  <c r="F41" i="3"/>
  <c r="F35" i="3"/>
  <c r="F34" i="3"/>
  <c r="F30" i="3"/>
  <c r="F27" i="3"/>
  <c r="F24" i="3"/>
  <c r="F350" i="3" l="1"/>
  <c r="F38" i="5" s="1"/>
  <c r="F182" i="3"/>
  <c r="F20" i="5" s="1"/>
  <c r="F146" i="3"/>
  <c r="F16" i="5" s="1"/>
  <c r="F223" i="3"/>
  <c r="F22" i="5" s="1"/>
  <c r="F98" i="3"/>
  <c r="F10" i="5" s="1"/>
  <c r="F124" i="3"/>
  <c r="F14" i="5" s="1"/>
  <c r="F163" i="3"/>
  <c r="F18" i="5" s="1"/>
  <c r="F236" i="3"/>
  <c r="F24" i="5" s="1"/>
  <c r="F285" i="3"/>
  <c r="F34" i="5" s="1"/>
  <c r="F310" i="3"/>
  <c r="F36" i="5" s="1"/>
  <c r="F30" i="5" l="1"/>
  <c r="F42" i="5"/>
  <c r="F312" i="3"/>
  <c r="F48" i="5" l="1"/>
</calcChain>
</file>

<file path=xl/sharedStrings.xml><?xml version="1.0" encoding="utf-8"?>
<sst xmlns="http://schemas.openxmlformats.org/spreadsheetml/2006/main" count="467" uniqueCount="302">
  <si>
    <t>m2</t>
  </si>
  <si>
    <t>kom</t>
  </si>
  <si>
    <t>m'</t>
  </si>
  <si>
    <t>VRATA</t>
  </si>
  <si>
    <t>Umivaonik</t>
  </si>
  <si>
    <t>WC školjka + vodokotlić</t>
  </si>
  <si>
    <t>A) GRAĐEVINSKO ZANATSKI RADOVI</t>
  </si>
  <si>
    <t>I</t>
  </si>
  <si>
    <t xml:space="preserve">DEMONTAŽA I RUŠENJE </t>
  </si>
  <si>
    <t>Napomena :</t>
  </si>
  <si>
    <t>1.1.</t>
  </si>
  <si>
    <t>Obračun po m2.</t>
  </si>
  <si>
    <t>1.2.</t>
  </si>
  <si>
    <r>
      <t>Skidanje zidnih keramičkih pločica</t>
    </r>
    <r>
      <rPr>
        <b/>
        <sz val="11"/>
        <color rgb="FFFF0000"/>
        <rFont val="Calibri"/>
        <family val="2"/>
        <charset val="238"/>
        <scheme val="minor"/>
      </rPr>
      <t xml:space="preserve"> </t>
    </r>
    <r>
      <rPr>
        <sz val="11"/>
        <rFont val="Calibri"/>
        <family val="2"/>
        <charset val="238"/>
        <scheme val="minor"/>
      </rPr>
      <t>(štemanjem). Rad obuhvaća pažljivo štemanje pločica uključujući i dio oštećene podloge, Utovar materijala u vreće, prijenos i slaganje na privremenu deponiju.</t>
    </r>
  </si>
  <si>
    <t>1.3.</t>
  </si>
  <si>
    <t>Obračun po m'.</t>
  </si>
  <si>
    <t>1.4.</t>
  </si>
  <si>
    <t>a) zidne površine</t>
  </si>
  <si>
    <t>b) stropne površine</t>
  </si>
  <si>
    <t>1.5.</t>
  </si>
  <si>
    <t>Obračun za komad.</t>
  </si>
  <si>
    <t>1.6.</t>
  </si>
  <si>
    <t>Demontaža vanjske stolarije. Rad obuhvaća pažljivo skidanje krila vrata/prozora , okova i dovratnika/doprozornika s minimalnim oštećenjem zidova. Sve elemente stolarije prenijeti ručno na odlagalište.</t>
  </si>
  <si>
    <t>Obračun po komadu.</t>
  </si>
  <si>
    <t>1.7.</t>
  </si>
  <si>
    <t>Demontaža drvene unutarnje stolarije. Rad obuhvaća pažljivo skidanje krila vrata, okova i dovratnika s minimalnim oštećenjem zidova. Sve elemente stolarije prenijeti ručno na odlagalište.</t>
  </si>
  <si>
    <t>1.9.</t>
  </si>
  <si>
    <t>1.10.</t>
  </si>
  <si>
    <t>- umivaonik</t>
  </si>
  <si>
    <t>- WC školjka + vodokotlić</t>
  </si>
  <si>
    <t>1.11.</t>
  </si>
  <si>
    <t>-držači papira i sanitarija</t>
  </si>
  <si>
    <t>- držača sapuna</t>
  </si>
  <si>
    <t>1.12.</t>
  </si>
  <si>
    <t>1.13.</t>
  </si>
  <si>
    <t>1.14.</t>
  </si>
  <si>
    <t>Obračun za komplet.</t>
  </si>
  <si>
    <t>1.15.</t>
  </si>
  <si>
    <t>Demontaža cijevi razvoda vode u kuhinji i kupaonici i kanalizacijskih cijevi koja uključuje i štemanje.</t>
  </si>
  <si>
    <t>Obračun po m'/kom.</t>
  </si>
  <si>
    <t>-vodovodne cijevi sa spojnim dijelovima</t>
  </si>
  <si>
    <t>-kanalizacijske cijevi fi 110 mm</t>
  </si>
  <si>
    <t>-kanalizacijske olovne cijevi fi 50 mm</t>
  </si>
  <si>
    <t>-top sifon</t>
  </si>
  <si>
    <t>Obračun po kom.</t>
  </si>
  <si>
    <t>UKUPNO DEMONTAŽA I RUŠENJE :</t>
  </si>
  <si>
    <t>II</t>
  </si>
  <si>
    <t>RADOVI OBNOVE I ADAPTACIJE</t>
  </si>
  <si>
    <t xml:space="preserve"> A / GRAĐEVINSKO ZANATSKI RADOVI</t>
  </si>
  <si>
    <t>1.ZIDARSKI RADOVI</t>
  </si>
  <si>
    <t>Obrada svih oštećenja oko otvora nakon zamjene stolarije. Vapneno-cementnim mortom obraditi poršine (grubi i fini sloj) kako bi bilo pripremljeno za bojanje.</t>
  </si>
  <si>
    <t>a) vrata</t>
  </si>
  <si>
    <t>b) prozori</t>
  </si>
  <si>
    <t>Obračun po m2 ili m'.</t>
  </si>
  <si>
    <t>a) površina poda i zida</t>
  </si>
  <si>
    <t>b) stropovi</t>
  </si>
  <si>
    <t>ZIDARSKI RADOVI UKUPNO :</t>
  </si>
  <si>
    <t>2.KERAMIČARSKI RADOVI</t>
  </si>
  <si>
    <t>2.1.</t>
  </si>
  <si>
    <t>2.2.</t>
  </si>
  <si>
    <t>2.3.</t>
  </si>
  <si>
    <t>Izrada sokla u prostorima izvan dužine keramike zidova, dimenzija i boje prema odabiru investitora visine 10 cm. Pločice sokla lijepe se fleksibilnim ljepilom.</t>
  </si>
  <si>
    <t>2.4.</t>
  </si>
  <si>
    <t>2.5.</t>
  </si>
  <si>
    <t>KERAMIČARSKI RADOVI UKUPNO :</t>
  </si>
  <si>
    <t>3.PARKETARSKI RADOVI</t>
  </si>
  <si>
    <t>3.1.</t>
  </si>
  <si>
    <t>3.2.</t>
  </si>
  <si>
    <t>PARKETARSKI RADOVI UKUPNO :</t>
  </si>
  <si>
    <t>4.KAMENARSKI RADOVI</t>
  </si>
  <si>
    <t>4.1.</t>
  </si>
  <si>
    <t>KAMENARSKI RADOVI UKUPNO :</t>
  </si>
  <si>
    <t>5.STOLARSKI RADOVI</t>
  </si>
  <si>
    <t>5.1.</t>
  </si>
  <si>
    <t>5.2.</t>
  </si>
  <si>
    <t>5.3.</t>
  </si>
  <si>
    <t>5.4.</t>
  </si>
  <si>
    <t>5.5.</t>
  </si>
  <si>
    <t>STOLARSKI RADOVI UKUPNO :</t>
  </si>
  <si>
    <t>6.1.</t>
  </si>
  <si>
    <t>a ) zidovi</t>
  </si>
  <si>
    <t>7.1.</t>
  </si>
  <si>
    <t>LIMARSKI RADOVI</t>
  </si>
  <si>
    <t>8.1.</t>
  </si>
  <si>
    <t>B) INSTALATERSKI RADOVI</t>
  </si>
  <si>
    <t>B.1.KANALIZACIJA I VODOVODNE INSTALACIJE</t>
  </si>
  <si>
    <t>1.1</t>
  </si>
  <si>
    <t>1.2</t>
  </si>
  <si>
    <t>1.3</t>
  </si>
  <si>
    <t>1.5</t>
  </si>
  <si>
    <t>1.6</t>
  </si>
  <si>
    <t>1.7</t>
  </si>
  <si>
    <t>1.8</t>
  </si>
  <si>
    <t>VODOVOD I KANALIZACIJA UKUPNO:</t>
  </si>
  <si>
    <t>B.2.SANITARNA OPREMA I UREĐAJI</t>
  </si>
  <si>
    <t xml:space="preserve">Model ili tip opreme odabrati uz suglasnost investitora ! </t>
  </si>
  <si>
    <t>1.4</t>
  </si>
  <si>
    <t>Ogledalo</t>
  </si>
  <si>
    <t xml:space="preserve">Držač papira </t>
  </si>
  <si>
    <t>Držač sanitarija</t>
  </si>
  <si>
    <t>El bojler 5 lit</t>
  </si>
  <si>
    <t>El bojler 50 lit</t>
  </si>
  <si>
    <t>1.9</t>
  </si>
  <si>
    <t>Slavina-mješalica za sudoper.</t>
  </si>
  <si>
    <t>Slavina-mješalica za umivaonik.</t>
  </si>
  <si>
    <t>2.</t>
  </si>
  <si>
    <t>Montaža sanitarne opreme i ispitivanje funkcionalnosti.</t>
  </si>
  <si>
    <t>2.SANITARNA OPREMA I UREĐAJI UKUPNO:</t>
  </si>
  <si>
    <t xml:space="preserve">VODOVOD, KANALIZACIJA I SANITARNA OPREMA SVEUKUPNO </t>
  </si>
  <si>
    <t>1.</t>
  </si>
  <si>
    <t>kompl.</t>
  </si>
  <si>
    <t>a) pregled i servisiranje instalacije za komplet</t>
  </si>
  <si>
    <t>b) utičnice, (komad)</t>
  </si>
  <si>
    <t>c) prekidači</t>
  </si>
  <si>
    <t>d) set prekidač za kupaonicu</t>
  </si>
  <si>
    <t>e) rasvjetna tijela (plafonjere)</t>
  </si>
  <si>
    <t>ELEKTROINSTALACIJE UKUPNO :</t>
  </si>
  <si>
    <t xml:space="preserve">REKAPITULACIJA </t>
  </si>
  <si>
    <t>UKUPNO II / A :</t>
  </si>
  <si>
    <t>B / INSTALATERSKI RADOVI</t>
  </si>
  <si>
    <t>UKUPNO II / B :</t>
  </si>
  <si>
    <t>Redni
broj</t>
  </si>
  <si>
    <t>O p i s   r a d o v a</t>
  </si>
  <si>
    <t>Jedinica
mjere</t>
  </si>
  <si>
    <t>Količina</t>
  </si>
  <si>
    <t>Jedinična  cijena</t>
  </si>
  <si>
    <t>TROŠKOVNIK RADOVA</t>
  </si>
  <si>
    <t>IZNOS (HRK)</t>
  </si>
  <si>
    <t>1.8.</t>
  </si>
  <si>
    <t>- zidno ogledalo sa policom</t>
  </si>
  <si>
    <t>b) hidroiz.traka (pod-zid; zid-zid)</t>
  </si>
  <si>
    <t>Za sve pozicije stolarskih radova treba prije davanja ponude i  naknadno prilikom izvođenja učiniti premjer otvora te u skladu s tim izvršiti izvedbu po stvarnim dimenzijama.</t>
  </si>
  <si>
    <t>SVEUKUPNO (HRK) :</t>
  </si>
  <si>
    <t>Izrada instalacije vode i kanalizacije za umivaonik, obračun po uljevno-izljevnom mjestu. U cijenu su uključeni sav potreban rad i materijal.</t>
  </si>
  <si>
    <t>Izrada instalacije vode za bojler. U cijenu su uključeni sav potreban rad i materijal.</t>
  </si>
  <si>
    <t>Izrada instalacije vode i kanalizacije za sudoper, obračun po uljevno-izljevnom mjestu. U cijenu su uključeni sav potreban rad i materijal.</t>
  </si>
  <si>
    <t>-Ulazna složena stijenka</t>
  </si>
  <si>
    <t>GRUPA 1</t>
  </si>
  <si>
    <t xml:space="preserve">PROSTORI PODRUČNE JEDINICE ŠIBENIK I CENTAR ZA PSIHOSOCIJALNU POMOĆ MINISTRASTVA HRVATSKIH BRANITELJA </t>
  </si>
  <si>
    <t>PROZORI</t>
  </si>
  <si>
    <t>dim. 385/400 cm</t>
  </si>
  <si>
    <t>dim. 385/90 cm</t>
  </si>
  <si>
    <t>dim. 230/90 cm</t>
  </si>
  <si>
    <t>dim. 230/400 cm</t>
  </si>
  <si>
    <t>dim. 370/50 cm (s rešetkama)</t>
  </si>
  <si>
    <t>dim. 230/50 cm (s rešetkama)</t>
  </si>
  <si>
    <t>kuhinja</t>
  </si>
  <si>
    <t>Saniratni čvor</t>
  </si>
  <si>
    <t>dim. 75/215 cm</t>
  </si>
  <si>
    <t>dim. 90/205 cm</t>
  </si>
  <si>
    <t>dim. 70/205 cm</t>
  </si>
  <si>
    <t>Izrada hidroizolacijskog premaza u dva sloja od polimer-cementa u WC-u. Površinu pripremiti otprašivanjem i vlaženjem te nanošenjem 1.sloja , a nakon 24 sata 2. sloj premaza, unakrsno. Na spojeve zida/zid i pod ugraditi odgovarajuću hidroizolacijsku gumenu traku.Sve izvesti prema upustvima proizvođača.</t>
  </si>
  <si>
    <t>Nabava i ugradnja unutarnjih kamenih klupica na  prozorima debljine 3 cm, širine cca. 25 cm. Klupice ugraditi na fleksibilno ljepilo te se kompletno obradi površina uz klupicu.Dimenzije š x dužina.</t>
  </si>
  <si>
    <t>Split,  siječanj 2020.god</t>
  </si>
  <si>
    <r>
      <t xml:space="preserve">Nabava i ugradnja </t>
    </r>
    <r>
      <rPr>
        <b/>
        <sz val="11"/>
        <color theme="1"/>
        <rFont val="Calibri"/>
        <family val="2"/>
        <charset val="238"/>
        <scheme val="minor"/>
      </rPr>
      <t xml:space="preserve">sobnih </t>
    </r>
    <r>
      <rPr>
        <sz val="11"/>
        <color theme="1"/>
        <rFont val="Calibri"/>
        <family val="2"/>
        <charset val="238"/>
        <scheme val="minor"/>
      </rPr>
      <t xml:space="preserve">furniranih vrata. Cijena uključuje i dovratnike , okov i sve ostalo do pune gotovosti. </t>
    </r>
  </si>
  <si>
    <t>-prozor dim.  230/90 cm</t>
  </si>
  <si>
    <t>-prozor dim.  370/50 cm</t>
  </si>
  <si>
    <t>-prozor dim.  230/50 cm</t>
  </si>
  <si>
    <t>-dim. 90/205 cm (kuhinja)</t>
  </si>
  <si>
    <t>-dim. 75/215 cm (WC)</t>
  </si>
  <si>
    <t>-dim. 70/205 cm (WC)</t>
  </si>
  <si>
    <t>-dim. 100/210 cm (između ureda)</t>
  </si>
  <si>
    <t>7.LIMARSKI RADOVI</t>
  </si>
  <si>
    <t>Obračun po m'</t>
  </si>
  <si>
    <r>
      <t>Uklanjanje postojećih te dobava i postava vanjskih prozorskih klupčica od plastificiranog aluminijskog lima s bočnim PVC završetcima . Debljine min 2.5 mm, i prepustom 3-4 cm</t>
    </r>
    <r>
      <rPr>
        <sz val="11"/>
        <rFont val="Calibri"/>
        <family val="2"/>
        <charset val="238"/>
      </rPr>
      <t xml:space="preserve">, tlocrtne širine cca  10-15 cm, a razvijene cca 18-25 cm.  Klupčice postaviti u padu. Klupčice imaju okapnicu. U cijenu su uključeni čepovi, zidarska obrada, premaz pripremljene podloge polimercementnim premazom, rubni spojevi, nosivi elementi i opšave. Klupčicu  je potrebno dodatno mehanički učvrstiti. U cijenu uključeno i silikoniranje. Izvesti do pune funkcionalnosti. </t>
    </r>
  </si>
  <si>
    <t>Izrada otvora za vrata. Stavka obuhvaća pilanje armiranobetonskog zida za ugradbu vrata. Zid je debljine 30 cm. Otpilani materijal potrebno je usitniti te odvesti na deponij (sve uključeno u cijenu).</t>
  </si>
  <si>
    <t>8.SUHOMONTAŽERSKI RADOVI</t>
  </si>
  <si>
    <t>SUHOMONTAŽERSKI RADOVI</t>
  </si>
  <si>
    <t xml:space="preserve">Izrada pregradnih zidova od gips-kartonskih  ploča  s podkonstrukcijom i ispunom od mineralne vune za prostorije WC-ova, debljine 30 cm. </t>
  </si>
  <si>
    <t>B.3. ELEKTROINSTALACIJE</t>
  </si>
  <si>
    <t xml:space="preserve">Zidarski radovi podrazumjevaju zidanja, žbukanja, izradu cementnih glazura i namaza, te zidarske pripomoći pri izvođenju ostalih radova.
Osnovni materijal kojim se izvode zidanja (opeka i dr.) mora u pogledu kemijskog sastava, mehaničkih svojstva i dimenzija biti u skladu sa važećim propisima i normativima.
Materijali iz kojih se sastoji mort (pijesak, vezivo, voda i aditivi) moraju biti u skladu sa važećim propisima i normativima. 
Za pripremu mortova ako to opisom nije određeno može se upotrijebiti prirodni pijesak bez organskih primjesa  ili umjetno proizveden, drobljeni pijesak. </t>
  </si>
  <si>
    <t>Morski pijesak mora se prije upotrebe isprati.
Granulacijska krivulja pijeska mora bitu u skladu sa propisima, odnosno na smije biti zrna većih od 4 mm, ni više od 10 % zrna promjera manjeg od 1 mm.
Ovisno o vrsti morta kao vezivo upotrebljava se hidratizirano vapno i (ili) portland cement.
Sastav morta, omjeri pojedinih sastojaka, konzinstencija svježeg morta i mehanička svojstva stvrdnutog morta moraju odgovarati propisima i normativima.
Zidanja se moraju izvesti stručno i kvalitetno, uz poštivanje općih i posebnih pravila i uputa proizvodača za pojedine materijale.
Dimenzije iz projekta se moraju striktno poštivati.</t>
  </si>
  <si>
    <t>Žbukanja se moraju izvoditi stručno i naročito precizno, dok rubovi žbukanih elemenata moraju bez odstupanja pratiti zadanu formu (horizontala, vertikala, kosina, krivulja).
Cementni namazi i glazure moraju biti u skladu sa zadanom geometrijom ploha.
Mjestimična odstupanja od zadane plohe moraju biti od granicama propisanih toleranci.
Jedinična cijena obuhvaća nabavu materijala, transport do gradilišta, skladištenje materijala i manipulaciju materijalom na gradilištu, radne skele, pripremu morta, izvođenje radova, popravak loše izvedenih radova i čišćenje prostora nakon završetka pojedinih zidarskih radova.
U cijenu su uključeni svi posredni i neposredni troškovi za rad, materijal, transport, alat i građevinske strojeve, te troškovi zaštite pri radu.</t>
  </si>
  <si>
    <t>Kod oblaganja keramičkim pločicama kao vezno sredstvo koristi se cementni mort 1:2 ili specijalno vodootporno ljepilo.
Pločice se polažu po sistemu fuga na fugu, ako nije drukčije naznačeno.
Prije početka oblaganja treba dobro očistiti podlogu od viška morta zaostalog prilikom zidanja.
Oblaganje zida vrši se tako da se na svaku pločicu stavlja odgovarajuća količina morta, a zatim se pločica pritisne uz zid te se kontrolira njena horizontalnost i vertikalnost.
Rubove pločica treba prilikom oblaganja kontrolirati i eventualno postojeće neravnine obrusiti. Širine fuga moraju biti na cijeloj površini potpuno jednake. Zaljevanje šupljina između pločica i zida vrši se rijetkim cementnim mortom i to nakon polaganja jednog reda pločica. Nakon dovršetka svakog rada pločice se peru čistom vodom i spužvom i to odozgo prema dolje.
Nakon završetka oblaganja cijele površine prostorije i čišćenja iste, vrši se fugiranje spojnica sa bijelim cementnim mortom ili specijalnom masom za fugiranje, a iza toga vrši se konačno čišćenje obloženog zida.</t>
  </si>
  <si>
    <t>Nazubljenim gleterom nanosi se građevinsko ljepilo na pločice u sloju debljine cca 2mm i one se prislanjaju uz  konstrukciju i pritiscima prstiju namještaju u pravilan položaj. Pri zidnim konstrukcijama popločavanje se vrši odozdo prema gore, a spojnice su širine 3mm (plastični ulošci).
Spojnice se zapunjuju masom za fugiranje s dodatkom tona prema uzorku pločica ili prema odredbi projektanta. Oblaganje keramikom se vrši pošto su završeni radovi na žbukanju prostorije, postavljeni dovratnici i nakon što je ispitana montirana instalacija. Pri postavi oko prodora posvetiti pažnju rezanju pločica.</t>
  </si>
  <si>
    <t>Jedinična cijena obuhvaća: 
- nabavu materijala uključivši transport do gradilišta, 
- skladištenje materijala i manipulaciju materijalom na gradilištu,
- svi posredni i neposredni troškovi za rad, materijal, transport, alat i građ. strojeve,
- radne skele 
- popravak loše izvedenih radova, 
- čišćenje po završenom radu
- svu štetu na svojim ili tuđim radovima učinjenim iz nepažnje ili nestručnosti
- troškove zaštite pri radu.</t>
  </si>
  <si>
    <r>
      <t xml:space="preserve">Vezivni materijali (cementni mort i ljepila) moraju odgovarati HRN i imati ateste, moraju se nanijeti u propisano deklariranoj debljini, tako da osiguraju potpuno i trajno prijanjanje i ne smiju promjeniti ni oštetiti površinu podloge.
Mort mota biti pripremljen od mješavine cementa, pijeska i vode, a po potrebi sa dodatkom nekog sredstva za ubrzanje vezivanja. Cement mora odgovarati HRN B.C1.010 do .015, a pijesak mora biti čist bez primjesa, granulometrijskog sastava prema namjeni, te voda čista bez štetnih sastojaka.
</t>
    </r>
    <r>
      <rPr>
        <b/>
        <sz val="11"/>
        <rFont val="Calibri"/>
        <family val="2"/>
        <scheme val="minor"/>
      </rPr>
      <t>Oblaganje zidova:</t>
    </r>
    <r>
      <rPr>
        <sz val="11"/>
        <rFont val="Calibri"/>
        <family val="2"/>
        <scheme val="minor"/>
      </rPr>
      <t xml:space="preserve">
Ako nije posebno naznačeno u troškovniku oblaganje se vrši pločicama domaće proizvodnje bijele boje vel. 15x15 cm ili 20x20cm.
Za rubove upotrebljavaju se pločice sa zaobljenim rubovima.
Sve pločice trebaju biti jednolične boje, posve ravne i ne smiju imati oštećenu glazuru i rubove.</t>
    </r>
  </si>
  <si>
    <r>
      <t>Oblaganje podova:</t>
    </r>
    <r>
      <rPr>
        <sz val="11"/>
        <rFont val="Calibri"/>
        <family val="2"/>
        <scheme val="minor"/>
      </rPr>
      <t xml:space="preserve">
Prije polaganja potrebno je očistiti podlogu i provjeriti njenu horizontalnost.
Ukoliko se pod polaže u određenom padu, treba na to posvetiti posebnu pozornost. 
Podne pločice se polažu u polusuhi cementni mort 1:1 ili vodootpornom ljepilu.Polaganje se vrši direktnim spajanjem pločica ili sa fugom. Veličina fuge je također ovisna o veličini i debljini pločice, a kreće se od 3-10mm. Prilikom polaganja pločica mora se često kontrolirati ravnina površine. 
Nakon završetka polaganja vrši se fugiranje i čišćenje poda.Nakon završetka radova potrebno je pod zaštititi od eventualnog prijevremenog opterećenja, dok cementni mort ne otvrdne.
Mozaik pločice polažu se na već gotovu ravnu podlogu od cementnog morta, a zatim se mozaik utiskuje u cementni mort 1:2 ili vodootporno ljepilo.
Ukoliko su mozaik pločice ljepljene na papirnate trake, fugiranje mozaik pločica vrši se nakon skidanja tih traka kad je vezni materijal očvrsnuo.</t>
    </r>
  </si>
  <si>
    <t>Upotrebljeno ljepilo za vezivanje parketne obloge uz betonsku podlogu mora osiguravati trajnu i čvrstu vezu. Ljepila ne smiju štetno utjecati na podlogu, parketnu oblogu, kao ni na zdravlje osoba - korisnika prostora.
Izvoditelj radova je dužan da uz upotrebljeno ljepilo predoči nadzornom inženjeru  deklaraciju ishođenu od proizvođača, kojom se potvrđuje da je ljepilo pogodno i isprobano za određenu vrstu podne obloge.  
Predviđena završna obrada parketne obloge poda lakiranjem mora štititi gornju površinu parketa od prodora nečistoće i vlage, kao i drugih štetnih utjecaja.
Izgled površine parketa ne smije  se mijenjati ni ponovljenom primjenom laka.
Prostori u kojima se vrše parketarski radovi moraju biti potpuno gotovi, prozori ostakljeni i vrata s mogućnošću zatvaranja. Temperatura u prostoriji mora biti najmanje 10oC, a sadržaj vlage u betonskoj podlozi maksimalno 3%, što se utvrđuje prije početka radova ispitivanjem aparatom na bazi mjerenja električne otpornosti.</t>
  </si>
  <si>
    <t>Lakiranje parketne obloge izvodi se odmah po izvršenom struganju poda. Lakiranje se izvodi u tri sloja s 25%laka i 75 % razređivača u prvom sloju do 75% laka i 25% razređivača u trećem sloju.Po završenom lakiranju izvoditelj radova dužan je predati nadzornom inženjeru uputstvo za održavanje parketne obloge u pismenom obliku.
Jedinična cijena obuhvaća: 
- nabavu materijala uključivši transport do gradilišta, 
- skladištenje materijala i manipulaciju materijalom na gradilištu,
- svi posredni i neposredni troškovi za rad, materijal, transport, alat i građ. strojeve,
- ugradnju,brušenje i lakiranje sa svim potrebnim predradnjama
- popravak loše izvedenih radova, 
- čišćenje po završenom radu
- svu štetu na svojim ili tuđim radovima učinjenim iz nepažnje ili nestručnosti
- troškove zaštite pri radu.</t>
  </si>
  <si>
    <t>Materijal koji se upotrebljava prilikom ugradnje mora odgovarati hrvatskim normama:
- mort mora biti pripremljen i izrađen od mješavine cementa i uz dodatak hidratiziranog vapna za ubrzavanje vezivanja, plastifikaciju i sl.
- cement mora odgovarati odredbama HRN B.C1.010; B.C1.011 i B.C1.015
- hidratizirano vapno mora odgovarati odredbama HRN B.C1.020
- sredstva za ubrzanje vezivanja morta ili betona, plastifikatori i sl. moraju odgovarati namjenjenoj svrsi,
- pijesak mora biti čist, bez raznih primjesa, granulometrijskog sastava odgovarajući svrsi, pri čemu za mort za zaljevanje među prostora najkrupnije zrno ne smije biti veće od 6 mm,
- voda mora biti čista bez svojstava koji bi štetno djelovala na kamen, mort ili metalna spojna sredstva,
- metalna spojna sredstva svih vrsta (kotve, spojke, klinovi itd.) moraju biti izrađena od nekorodirajućeg metala; nehrđajučeg čelika, pocinčanog čelika, posebnih legura bakra ili sličnih metala.</t>
  </si>
  <si>
    <t>Sve kamenorezačke radove izvesti stručno i solidno, prema detaljnim nacrtima, opisu troškovnika i uputama projektanta. Ukoliko nastane razlika između troškovnika i detalja, za ispravnost procjene mjerodavan je detalj. Upotrebljavani kamen mora biti zdrav. Loše obrađeni, oštećeni ili napukli djelovi ne smiju se ugrađivati.  Sve vidljive površine trebaju biti fino brušene ili polirane, prema troškovniku, glatke i ravne bez tragova piljenja, brazda ili kakvog oštećenja.</t>
  </si>
  <si>
    <t>Jedinična cijena obuhvaća: 
- izradu uzorka
- izradu elementa
- nabavu materijala uključivši transport do gradilišta, 
- skladištenje materijala i manipulaciju materijalom na gradilištu,
- svi posredni i neposredni troškovi za rad, materijal, transport, alat i građ. strojeve,
- radne skele 
- popravak loše izvedenih radova, 
- čišćenje po završenom radu
- svu štetu na svojim ili tuđim radovima učinjenim iz nepažnje ili nestručnosti
- troškove zaštite pri radu.</t>
  </si>
  <si>
    <t>Za sve stolarske radove mora se upotrebiti potpuno zdravo i osušeno drvo koje odgovara uvjetima normi za rezanu građu HRN D.C1.041, D.D.040 i kvalitetu I i II klase te vrsti prema opisu i shemama. Za elemente koji dolaze lakirani bezbojnim lakom mora se mora se upotrijebiti drvo pravilnog rasta bez čvorova i mrlja. 
Kvalitet materijala skrojenih elemenata unutarnjih vrata mora odgovarati uvjetima prema HRN D.E.011, a za prozore i balkonska vrata HRN D.E1.012.
Ostakljenje svih drvenih elemenata vrši se prema shemi. Staklo mora odgovarati kvaliteti prema HRN B.E1.001, B.E1.050, B.E1.080. Stakla se učvršćuju sa kutnim letvama i kitom. Vrsta stakla, obrada i debljina po izboru projektanta.
Stolarija se mora okovati u radionici, a vanjski okov pažljivo postaviti nakon montaže. Izvoditelj stolarskih radova dužan je predložiti projektantu uzorke okova. Okov mora zadovoljiti HRN M.K3.324.</t>
  </si>
  <si>
    <r>
      <t xml:space="preserve">Izvoditelj radova je dužan predložiti, napraviti uzorke i zatražiti odobrenje projektanta, jer bez toga ne može započeti sa radom.
Ukoliko je što u troškovniku nejasno treba tražiti dodatno objašnjenje i detaljni nacrt od nadzornog inženjera ili projektanta prije davanja ponude, jer se kasniji prigovori neće uzeti u obzir niti priznati bilo kakva razlika za naplatu.                                                                                                                                                                                                                           </t>
    </r>
    <r>
      <rPr>
        <b/>
        <sz val="11"/>
        <rFont val="Calibri"/>
        <family val="2"/>
        <scheme val="minor"/>
      </rPr>
      <t xml:space="preserve">Jedinična cijena obuhvaća: </t>
    </r>
    <r>
      <rPr>
        <sz val="11"/>
        <rFont val="Calibri"/>
        <family val="2"/>
        <scheme val="minor"/>
      </rPr>
      <t xml:space="preserve">
- nabavu materijalai, transport do gradilišta, 
- skladištenje materijala i manipulaciju materijalom na gradilištu,
- svi posredni i neposredni troškovi za rad, materijal, transport, alat i građ. strojeve,
- sve potrebne radne skele
- svu odštetu za prekrivanje i zaštitu radova drugih obrtnika
- popravak loše izvedenih radova, 
- čišćenje po završenom radu
- svu štetu na svojim ili tuđim radovima učinjenim iz nepažnje ili nestručnosti
- troškove zaštite pri radu.</t>
    </r>
  </si>
  <si>
    <t>Pocinčani limovi i limovi pocinčani olovom ili bakrom, moraju biti glatki, ravni, bez kora i mjehura, te se moraju dati lako savijati i obrađivati. Pri savijanju ne smiju pucati niti se ljuštiti.
Plastični materijali uglavnom služe za prevlačenje limova. Oni moraju biti postojani na temperaturne promjene, vodonepropusni, otporni na vlagu itd. Njegova čvrstoća, otpornost na kemijske i atmosferske utjecaje, temperaturu, kao i elastičnost, moraju odgovarati namjeni i predviđenom vijeku trajanja.
Plastični materijali moraju imati ateste od strane proizvođača u kojima su ispitivanjem provjerene navedene osobine.
Pomoćni vezivni materijali moraju odgovarati odredbama hrvatskih normi.
Izvoditelj je dužan prije početka radova provjeriti sve građevinske elemente na koje ili za koje se pričvršćuje limarija, te pismeno dostaviti naručitelju svoje primjedbe u vezi eventualnih nedostataka, naročito u slučaju:
- nepodesnog izbora projektnog materijala,
- loše riješenog načina vezivanja limarije za građevinske elemente,
- nemogućnosti bezopasnog čišćenja za predviđeno korištenje</t>
  </si>
  <si>
    <t>Spajanje limova od pocinčanog ili olovnog lima vrši se lemljenjem mekim lemom.
Sastavi i učvršćivanje moraju biti tako izvedeni da elementi pri toplotnim promjenama mogu nesmetano dilatirati, a da pri tom ostanu nepropusni, te se moraju osigurati od oštećenja koje može izazvati oluja.
Protiv štetnog utjecaja morta ili opeke, limene površine se mogu zaštititi međuslojem od čvrstog papira (krovna ljepenka), ako u opisu radova nije ništa drugo predviđeno.
Ukoliko pri izvedbi pocinčani lim dolazi u dodir s plosnatim željezom, isto treba prije ugradbe očistiti i dva puta minizirati.
Na svim zidovima se kod pokrivanja lima mora saviti do visine min. 150 mm i pokriti pokrovnom kapom koja se uvlači u predviđeni šav u zidu i vezuje ankerom za zid.
Pri ugradbi aluminijskog lima mora se raditi strogo po uputsvima proizvođača.</t>
  </si>
  <si>
    <t>Jedinična cijena obuhvaća:    
- nabavu materijala, rad u radionici, transport do gradilišta, 
- skladištenje materijala i manipulaciju materijalom na gradilištu,
- svi posredni i neposredni troškovi za rad, materijal, transport, alat i građ. strojeve,
- naknadu za sva snimanja i kontrolu izmjena
- sav rad na montaži
- popravak loše izvedenih radova, 
- čišćenje po završenom radu
- svu štetu na svojim ili tuđim radovima učinjenim iz nepažnje ili nestručnosti
- troškove zaštite pri radu. 
Ukoliko je što u troškovniku nejasno treba tražiti dodatno objašnjenje i detaljni nacrt od projektanta prije davanja ponude, jer se kasniji prigovori neće uzeti u obzir niti priznati bilo kakva razlika za naplatu.</t>
  </si>
  <si>
    <t>Postojeća vrata, prozore  i zidove koji se ne mijenjaju posebno zaštititi kod radova u neposrednoj blizini. Sva oštećenja predmetnih elemenata sanirat će se o trošku izvođača.</t>
  </si>
  <si>
    <t>Prostor je potrebno čistiti za vrijeme izvođenja radova.</t>
  </si>
  <si>
    <t xml:space="preserve">U jedinične cijene uključena je dobava, doprema, montaža i demontaža svih potrebnih radnih skela i zaštitnih ograda. </t>
  </si>
  <si>
    <t>Demontaža i odvoz ili pohrana strojarskih, elektro, vodovodnih i kanalizacijskih elemenata i opreme obrađeni su predmetnim troškovnikom.</t>
  </si>
  <si>
    <r>
      <t xml:space="preserve">Sve demontaže i rušenja vršiti pažljivo, kako ne bi došlo do oštećenja postojeće nosive konstrukcije i elemenata koji ostaju u funkciji. Otpad ne deponirati na gradilištu do odvoza na gradsku deponiju, već </t>
    </r>
    <r>
      <rPr>
        <b/>
        <sz val="11"/>
        <rFont val="Calibri"/>
        <family val="2"/>
        <scheme val="minor"/>
      </rPr>
      <t>u najkraćem roku izvršiti utovar i odvoz.</t>
    </r>
  </si>
  <si>
    <t>-prozor dim.  385/90 cm (trodjelni s mogućnosti otvaranja na ventus)</t>
  </si>
  <si>
    <t>trodjelni s mogućnosti otvaranja na ventus</t>
  </si>
  <si>
    <t>dim.  š x 385 cm</t>
  </si>
  <si>
    <t>dim.  š x 230 cm</t>
  </si>
  <si>
    <t>dim.  š x 370 cm</t>
  </si>
  <si>
    <t>OPĆI UVJETI</t>
  </si>
  <si>
    <t>Opće napomene</t>
  </si>
  <si>
    <t>Izvođač je dužan pridržavati se svih važećih zakona i propisa, svih pravilnika koji iz tih zakona proizlaze, kao i svih drugih važećih tehničkih propisa, priznatih tehničkih pravila i normi.</t>
  </si>
  <si>
    <t>Izvođač je dužan proučiti izvedbenu dokumentaciju, te prije samog ugovaranja i izvođenja radova upozoriti glavnog projektanta na eventualne nejasnoće ili neusklađenosti prije ugovaranja i izvođenja, odnosno iznijeti svoje primjedbe već u fazi davanja ponude.</t>
  </si>
  <si>
    <t>Cijene upisane u ovaj troškovnik sadrže svu odštetu za pojedine radove i dobave u odnosnim stavkama troškovnika i to u potpuno dogotovljenom stanju, tj. sav rad, naknadu za alat, materijal, sve pripremne, sporedne i završne radove, horizontalne i vertikalne transporte.</t>
  </si>
  <si>
    <t>Pod unesenim cijenama podrazumijevaju se također i sva zakonska davanja, kao i pripomoć kod izvedbe obrtničkih radova (zaštita obrtničkih proizvoda: stolarije, bravarije, limarije i slično), sva potrebna ispitivanja građevinskih materijala.</t>
  </si>
  <si>
    <t>Naplaćuju se samo stvarno izvedeni radovi i količine prema dokaznici mjera.</t>
  </si>
  <si>
    <t>Sav materijal koji se upotrebljava mora odgovarati postojećim tehničkim propisima i normama. 
Izvođač će ugraditi projektom predviđen i prema važećim normama atestiran materijal.  Sve radove izvesti će od kvalitetnog materijala prema opisu, detaljima, pismenim naređenjima, ali sve u okviru ponuđene jedinične cijene. Svi nekvalitetni radovi imaju se otkloniti i zamijeniti ispravnima, bez bilo kakve odštete od strane investitora.</t>
  </si>
  <si>
    <t>Davanjem ponude izvođač se obvezuje da će pravovremeno nabaviti sav materijal opisan u pojedinim stavkama troškovnika. U slučaju nemogućnosti nabave opisanog materijala tijekom izvođenja radova, za svaku će se izmjenu prikupiti ponude i u prisutnosti naručitelja i nadzornog inženjera evaluirati ponude i odabrati zamjenski materijal.</t>
  </si>
  <si>
    <t>Sva oštećenja nastala tijekom građenja na vlastitim ili tuđim radovima otkloniti će izvođač o svom trošku.</t>
  </si>
  <si>
    <t>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</si>
  <si>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Izvodač je dužan čistiti gradilište barem tri puta tokom građenja, a na kraju treba izvesti  finalno čišćenja zidova, podova, vrata, prozora, stijena, stakala i dr. što se neće posebno opisivati u stavkama.</t>
  </si>
  <si>
    <t>Prije početka radova potrebno je izraditi procjenu opasnosti, odnosno procijeniti rizik na način da se utvrdi priroda, stupanj, te trajanje izlaganja radnika prašini koja nastaje od azbesta ili materijala koji sadrže azbest prema važećim pravilnicima.</t>
  </si>
  <si>
    <t>Klasifikacija materijala prema gorivosti i ispitivanja otpornosti na požar određene su važećim normama.</t>
  </si>
  <si>
    <t>Izvođač će prilikom uvođenja u posao preuzeti nekretninu i obavijestiti nadležne službe o otvaranju gradilišta i početku radova ukoliko je to zakonom određeno. Od tog trenutka pa do primopredaje nekretnine,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t>
  </si>
  <si>
    <t>Jedinične cijene trebaju uključivati: materijalne troškove, tj. nabavnu cijenu materijala uvećanu za visinu cijene transporta (utovar, prijevoz, istovar i skladištenje na gradilištu). Skladištenje treba provesti na način da materijal bude osiguran od vlaženja i lomova, jer samo neoštećen i kvalitetan materijal smije biti ugrađen.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t>
  </si>
  <si>
    <t>Ako tijekom gradnje dođe do promjena, treba prije početka rada tražiti suglasnost nadzornog inženjera, također treba ugovoriti jediničnu cijenu nove stavke na temelju elemenata datih u ponudi i sve to unijeti u građevinski dnevnik uz ovjeru nadzornog inženjera.</t>
  </si>
  <si>
    <t>Izvođač će izraditi vremenski plan (terminski plan, gantogram) aktivnosti na gradilištu i njime odrediti dinamiku financiranja, dobave materijala i opreme i sl, te shemu organizacije gradilišta.</t>
  </si>
  <si>
    <t>Nakon naplate okončane situacije izvođač će predati nekretninu investitoru ili po investitoru određenom korisniku.</t>
  </si>
  <si>
    <r>
      <t>Uređenje gradilišta izvođač je dužan izvesti prema shemi organizacije gradilišta koju je dužan dostaviti nakon potpisa ugovora u ugovorenom roku. Prilikom izrade sheme organizacije gradilišta predvidjeti: prostorije za svoje urede, osiguranje gradilišta ogradom ili drugim elementima za sigurnost ljudi te zaštitu prometa i objekata, postaviti natpisnu ploču, postaviti dovoljan broj skladišta, pomoćnih radnih prostorija, nadstrešnica, odrediti i urediti prometne i parkirališne površine za vozila, građevnu mehanizaciju i slično te opremu. Izvođač je dužan gradilište sa svim prostorijama i inventarom čistiti i održavati. Izvođač mora bez posebne naplate osigurati investitoru i projektantu potrebnu pomoć oko obilaska gradilišta i nadzora, uzimanja uzoraka i slično. Na gradilištu moraju biti poduzete sve m</t>
    </r>
    <r>
      <rPr>
        <sz val="11"/>
        <rFont val="Calibri"/>
        <family val="2"/>
      </rPr>
      <t>jere sukladno važećem pravilniku.</t>
    </r>
    <r>
      <rPr>
        <sz val="11"/>
        <color indexed="8"/>
        <rFont val="Calibri"/>
        <family val="2"/>
      </rPr>
      <t xml:space="preserve"> Izvođač je dužan po završetku radova očistiti gradilište, skinuti i odvesti sve ograde, pomoćne objekte i ostalo do zdravog tla kako bi se moglo pristupiti uređenju okoliša.</t>
    </r>
  </si>
  <si>
    <t>Sav srušeni i demontirani materijal odložiti u 1. fazi u krugu zgrade (kontejner), a sve u dogovoru sa vlasnikom zgrade i komunalnalnom tvrtkom. Svaki tjedan ili po potrebi demontirani i srušeni materijal treba selektirati i odvesti na legalno odlagalište sa plaćanjem naknade koja će biti u jediničnim cijenam.</t>
  </si>
  <si>
    <t>Iznošenje namještaja i otpadnog materijala iz prostorija.</t>
  </si>
  <si>
    <t>Demontaža klima uređaja, odvoz i zbrinjavanje.</t>
  </si>
  <si>
    <t>Sanacija oštećenih površina na zidovima i stropovima sanacijskim reparaturnim mortom.</t>
  </si>
  <si>
    <t>Ovi tehnički uvjeti odnose se na oblaganje keramičkim pločicama (presanim, vučenih, glaziranih, neglaziranih, keramičkog i staklarskog mozaika) zidova, podova i stropova u objektu i van njega.
Materijali koji se upotrebljavaju moraju zadovoljiti slijedeće norme:
- glazirane ravne zidne pločice HRN B.D1.301
- neglazirane pločice HRN B.D1.310
- neglazirane podne pločice HRN B.D1.320
- neglazirane klinker pločice HRN B.D1.321
- neglazirani fazonski komadi HRN B.D1.322
- neglazirane fasadne pločice HRN B.D1.325
- neglazirane mozaik pločice HRN B.D1.330
- ispitivanje otpornosti glazure HRN B.D8.450
- ispitivanje otpornosti glazure HRN B.D8.460
- ispitivanje težine, upijanje vode i pozornosti  HRN B.D8.302
- ispitivanje na savijanje HRN B.D8.307</t>
  </si>
  <si>
    <t>Nabava, doprema i ugradnja keramičkih zidnih pločica na fleksibilno ljepilo, u prostoru WC-a, h=160 cm i kuhinje h=160 cm.</t>
  </si>
  <si>
    <t>Ovi tehnički uvjeti odnose se na postavljanja lamel parketa ljepljenjem.
Materijal koji izvoditelj isporučuje i ugrađuje u građevinu mora biti nov (neupotrebljavan), i mora odgovarati odredbama hrvatskih norma za kvalitet i dimenzije.
Prilikom izvođenja parketarskih radova izvoditelj radova ima se u svemu pridžavati odredbi tehničkih uvjeta za izvođenje podnih obloga (standard U.F2.017.), te tehničkih uvjeta za izvođenje parketarskih radova (standard U.F2.016.). 
- Lamel parket debljine 8 mm, u pločama 40*40 cm i 50*50 cm mora udovoljavati standardu D.D5.021.</t>
  </si>
  <si>
    <t xml:space="preserve">Građevinska podloga mora biti kvalitetna i pripremljena za  izvođenje parketarskih radova. 
Između parketa i čvrste građevinske konstrukcije potrebno je ostaviti dilatacijske  razdjelnice, čija širina se određuje prema vrsti parketne obloge, prema načinu polaganja i veličini površine parketne obloge.
Zidne pokrovne letve nastavljati i spajati u uglovima zasjecanjem pod kutem od 45o. Učvršćenje u zidnu konstrukciju vijcima s lećastom glavom u plastične uloške najviše na svakih 60 cm. Kutne letvice ne smiju biti kraće od 2 m, ukoliko to tlocrtnim rješenjem nije dopušteno.
Odmah poslije polaganja parketa isti se mora glatko ostrugati. Finoća struganja određuje se prema konačnoj obradi površine. 
Pri završnom lakiranju parketne obloge određeno je struganje finoće 120. brusnim papirom za glačanje. </t>
  </si>
  <si>
    <t>Dobava i postava profiliranih podnih rubnih letvica za lamel parketne podove uz zidnu plohu ne obloge. Podne rubne letvice ugraditi prema uputi proizvođača.</t>
  </si>
  <si>
    <t>Dobava i postava lamel parket, d=8 mm u dogovoru sa projektantom (izgled-boja).</t>
  </si>
  <si>
    <t xml:space="preserve">Ovi tehnički uvjeti odnose se na izbor materijala, projektiranje i izvođenje vanjske i unutarnje obloge kamenom.
Oblik, dimenzija i klasifikacija ploča za oblaganje od prirodnog kamena propisani su odredbama HRN B.B3.200.
Debljina kamenih ploča ovisi prvenstveno od čvrstoće kamena i ostalih svojstava izabranog kamena, kao i veličine i položaja ugradnje.
Za vanjske i unutarnje obloge predviđene su kamene ploče klase A prema standardu B.B3.200. </t>
  </si>
  <si>
    <t>Zabranjuje se upotreba spojnih sredstava koja su izrađena iz pocinčane žice, šipke, profila ili slično, ako odsječeni krajevi nisu naknadno posinčani, jer postoji opasnost od hrđanja na odsječenim krajevima.
Zaptivni materijal za dilatacijske razdjelnice mora biti trajnoelastičan, nepropustan za vodu, ne smje štetno utjecati na ostale građevinske materijale s kojima je u dodiru, a sam mora biti otporan prema utjecajima okolnih građevinskih materijala.
Oblaganje kamenom mogu izvoditi samo specijalizirani izvoditelji, registrirani za izvođenje ove vrste radova.
Prije početka radova na oblaganju, izvoditelj tih radova obvezan je provjeriti stanje prethodni izvršenih građevinskih radova, odnosno elemente građevine koju treba oblagati.
Ukoliko se primjete bilo kakvi nedostatci koji bi štetno utjecali na ispravnost obloge, izvoditelj je obavezan ukloniti nedostatke prije početka oblaganja.</t>
  </si>
  <si>
    <t>Ovi tehnički uvjeti odnose se na sve vrste građevinske stolarije izrađene od drveta koje se izvode pune ili zastakljene u cilju zatvaranja zidarskih otvora.
Materijal i elementi koje izvoditelj isporučuje i ugrađuje na objektu moraju biti novi (neupotrebljavani).
Građevinska stolarija mora zadovoljiti slijedeće zahtjeve:
- dobru termo izolaciju u oba smjera (izvana u prostoriju i obrnuto ili između dvije prostorije)
- dobru zaštitu od atmosferskih padalina
- dobru zvučnu izolaciju
- dobru mogučnost provjetravanja prostorija
- povezivanje i odvajanje prostorija
- dobro osvjetljenje u radnim i stambenim prostorijama
- dobar estetski izgled fasade i prostorija
- lako i jednostavno rukovanje u cilju otvaranja i zatvaranja
- lako i jednostavno održavanje
- omogučava odgovarajuče frekvencije prolaza
- smještaj određene vrste roletni
- dovoljno dug vijek trajanja</t>
  </si>
  <si>
    <t>Štitovi, kvake, olive i polu olive itd. moraju biti eloksirani ili na drugi način površinski obrađen. Okov po izboru projektanta.
Izvođač je dužan prije podnošenja ponude dogovoriti sa projektantom širinu i debljinu štoka vrata i opšavnih lajsni za one stavke gdje se vrata ugrađuju između žbukanih ili betonskih zidova odnosno zidova obloženih keramičkim pločicama. Sve elemente treba stolar provjeriti na gradilištu.
Izvoditelj je dužan u dogovoru sa projektantom, prije izrade svih stavki izraditi po jedan ogledni primjerak od svake stavke i ugraditi na gradilištu kako bi se razriješili svi eventualni problemi.</t>
  </si>
  <si>
    <t>Izvođač je dužan izraditi radioničke nacrte za svu stolariju i dati je na odobrenje projektantu i nadzornom inženjeru.
Izvođač se posebno upozorava da je dužan kod izrade radioničkih nacrta uskladiti sav okov i dimenzije drva prema veličini i vrsti otvora, te da snosi svu odgovornost za neprilagođene detalje ukoliko iste ne prinese na ovjeru.
Izvoditelj je dužan nakon montaže ulaznih vrata u stan, reške između slijepih okvira i armirano betonske konstrukcije kao i između štoka vrata i slijepog okvira, ispuniti sa pur pjenom ili silikonom.
Bojanje izvesti prema pravilima zanata i postojećim propisima. U principu će se izraditi dva premaza uljene boje uz sve predradnje, te lakiranje u jednom tonu.
Ugradnja cjelokupne građevinske stolarije vrši se po sistemu suhe montaže.</t>
  </si>
  <si>
    <t xml:space="preserve">Jedinična cijena obuhvaća: 
- nabavu materijala, rad u radionici, transport do gradilišta, 
- skladištenje materijala i manipulaciju materijalom na gradilištu,
- svi posredni i neposredni troškovi za rad, materijal, transport, alat i građ. strojeve,
- naknadu za sva snimanja i kontrolu izmjena
- slijepi okviri i njihova ugradnja
- sav rad na montaži
- ostakljenje
- bojanje
- komplet okov (po izboru projektanta)
- gumene brtve i odbojnici
- sidra itd.
- popravak loše izvedenih radova, 
- čišćenje po završenom radu
- svu štetu na svojim ili tuđim radovima učinjenim iz nepažnje ili nestručnosti
- troškove zaštite pri radu.
</t>
  </si>
  <si>
    <r>
      <t xml:space="preserve">Nabava i ugradnja </t>
    </r>
    <r>
      <rPr>
        <b/>
        <sz val="11"/>
        <color theme="1"/>
        <rFont val="Calibri"/>
        <family val="2"/>
        <charset val="238"/>
        <scheme val="minor"/>
      </rPr>
      <t xml:space="preserve">složene stijenke </t>
    </r>
    <r>
      <rPr>
        <sz val="11"/>
        <color theme="1"/>
        <rFont val="Calibri"/>
        <family val="2"/>
        <charset val="238"/>
        <scheme val="minor"/>
      </rPr>
      <t>izrađene od  PVC-a prozor-vrata. Dvostruko izolirajuće staklo s jednim staklom niske emisije (Low-E obloge) - 4+12+4 mm. Cijena uključuje kompet do gotovosti sa zaštitom i okovom. Ukupne dimezije stijenke su 230/400 cm.</t>
    </r>
  </si>
  <si>
    <r>
      <t xml:space="preserve">Nabava i ugradnja </t>
    </r>
    <r>
      <rPr>
        <b/>
        <sz val="11"/>
        <color theme="1"/>
        <rFont val="Calibri"/>
        <family val="2"/>
        <charset val="238"/>
        <scheme val="minor"/>
      </rPr>
      <t xml:space="preserve">prozora </t>
    </r>
    <r>
      <rPr>
        <sz val="11"/>
        <color theme="1"/>
        <rFont val="Calibri"/>
        <family val="2"/>
        <charset val="238"/>
        <scheme val="minor"/>
      </rPr>
      <t>izrađenih od  PVC-a. Dvostruko izolirajuće staklo s jednim staklom niske emisije (Low-E obloge) - 4+12+4 mm. Cijena uključuje kompet do gotovosti sa zaštitom i okovom.</t>
    </r>
  </si>
  <si>
    <r>
      <t xml:space="preserve">Nabava i ugradnja </t>
    </r>
    <r>
      <rPr>
        <b/>
        <sz val="11"/>
        <color theme="1"/>
        <rFont val="Calibri"/>
        <family val="2"/>
        <charset val="238"/>
        <scheme val="minor"/>
      </rPr>
      <t xml:space="preserve">složene ulazne stijenke </t>
    </r>
    <r>
      <rPr>
        <sz val="11"/>
        <color theme="1"/>
        <rFont val="Calibri"/>
        <family val="2"/>
        <charset val="238"/>
        <scheme val="minor"/>
      </rPr>
      <t>izrađene od  PVC-a, prozor-vrata. Dvostruko izolirajuće staklo s jednim staklom niske emisije (Low-E obloge) - 4+12+4 mm. Cijena uključuje kompet do gotovosti sa zaštitom i okovom. Ukupne dimezije stijenke su 365/400 cm.</t>
    </r>
  </si>
  <si>
    <r>
      <t xml:space="preserve">Nabava i ugradnja unutarnje </t>
    </r>
    <r>
      <rPr>
        <b/>
        <sz val="11"/>
        <color theme="1"/>
        <rFont val="Calibri"/>
        <family val="2"/>
        <charset val="238"/>
        <scheme val="minor"/>
      </rPr>
      <t>složene stijenke</t>
    </r>
    <r>
      <rPr>
        <sz val="11"/>
        <color theme="1"/>
        <rFont val="Calibri"/>
        <family val="2"/>
        <scheme val="minor"/>
      </rPr>
      <t>, izra</t>
    </r>
    <r>
      <rPr>
        <sz val="11"/>
        <color theme="1"/>
        <rFont val="Calibri"/>
        <family val="2"/>
        <charset val="238"/>
        <scheme val="minor"/>
      </rPr>
      <t>đene od  PVC-a, prozor-vrata. Dvostruko izolirajuće staklo s jednim staklom niske emisije (Low-E obloge) - 4+12+4 mm. Cijena uključuje kompet do gotovosti sa zaštitom i okovom. Ukupne dimezije stijenke su 230/400 cm.</t>
    </r>
  </si>
  <si>
    <t>6.SOBOSLIKARSKI RADOVI</t>
  </si>
  <si>
    <t>Gletanje,brušenje, otprašivanje i bojenje unutarnjih površina (2 premaza) nakon izvedenih svih ostalih radova. Cijena uključuje zaštitu podova i namještaja u cijelom prostoru, kao i potrebnu skelu.</t>
  </si>
  <si>
    <t>Ovi tehnički uvjeti odnose se na sve vrste pokrivanja i opšivanja limom u građevinarstvu, kao i izradu i montažu oluka, ventilacijskih i sličnih cijevi, te obradu prozora, otvora itd.
Materijal i elementi koje izvoditelj isporučuje i ugrađuje na objektu moraju biti novi (neupotrebljavani).
Po kvaliteti i dimenzijama materijali moraju odgovarati slijedećim hrvatskim normama, a ukoliko ovih nema, moraju imati ateste o ispitivanju:
- pocinčani i cinčani lim HRN C.B4.081 i HRN C.E4.020
- olovni lim HRN C.E4.040
- bakreni lim HRN C.D4.500 i HRN C.D4.020
- limovi od aluminija i aluminijske legure HRN C.C4.025, HRN C.C4.030, HRN C.C4.050-051, HRN C.C4.060-062, HRN C.C4.150.</t>
  </si>
  <si>
    <t>Izvoditelj je dužan pripremiti limariju od zahtjevanog materijala koji će odgovarati predviđenom načinu vezivanja i svim ostalim zahtjevima.
Dijelovi različitog materijala ne smiju se dodirivati ako bi usljed toga moglo doći do korozije ili do kakvih drugih štetnih utjecaja. Elementi od čelika za pričvršćivanje cinčanog ili pocinčanog lima moraju se pocinčati, ako u opisu radova nije predviđena neka druga zaštita (postavljanje podmetača od olova ili plastike otpornih na kiseline i baze). Za bakreni lim treba primjeniti učvršćivače od bakra ili bakrenog čelika.
Za učvršćivanje treba primijeniti:
- za čelični lim - crne čelične zakovice,
- za pocinčani ili olovni lim - dobro pocinčane zakovice
- za bakreni lim - bakrene zakovice</t>
  </si>
  <si>
    <t>Sve obrubne limove  i podložne limene trake izolirati od podloge bitumeniziranom ljepenkom, a što ulazi u cijenu pojedine stavke.
Međusobni spojevi lima izvedeni su letovanjem, a kod većih dužina limova svakih cca 6 m spojeve izvesti na dvostruki preklop koji omogućava rad lima.
Ukoliko nastane razlika između troškovnika i detalja, za ispravnost procjene mjerodavan je detalj.</t>
  </si>
  <si>
    <t>Ovim radovima obuhvaćeni su svi radovi sa gips-kartonskim pločama kao izrada pregradnih zidova uključivši ugradnju dovratnika gdje je to potrebno i podkonstrukcije za ugradnju instalacija vodovoda, kanalizacije i sl. te izrada obloge zidova i izrada spuštenih stropova uključivši izradu otvora za ugradnju instalacijskih elemenata, rasvjetnih tijela i sl. 
Pri izradi pregradnih zidova, pri oblozi zidova kao podkonstrukcija mogu se koristiti samo originalni profili od čeličnog lima proizvođača gips kartonskih ploča sa svim pripadajućim priborom za međusobnu vezu profila i za učvršćenje profila na osnovnu konstrukciju.</t>
  </si>
  <si>
    <t>Učvršćenje ploča na podkonstrukciju izvoditi originalnim pripadajućim vijcima za brzu montažu uz obvezno upuštanje glave vijka za cca 2 mm u odnosu na ravninu vidljive plohe obloge zida ili stropa. 
Učvrsna sredstva za bočne masivne građevne elemente su tipli s vijcima, a za one građevne elemente koji nisu masivni učvrsna sredstva se određuju prema vrsti podloge.
U području spojeva pregradnih zidova s bočnim građevnim elementima na profile je potrebno nanijeti brtveni kit ili PE brtvenu traku. Kod očekivanih progiba međukatnih konstrukcija od &gt;10mm, potrebno je izvesti klizne spojeve.</t>
  </si>
  <si>
    <t>Ukoliko se ploče polažu direktno na plohu koja se oblaže - bez potkonstrukcije - za lijepljenje se smije upotrijebiti samo originalno pripadajuće ljepilo izabranog dobavljača osnovnog materijala. Stavke u sanitarnim čvorovima treba uključiti u cijenu stavke na mjestima direktnog prskanja vodom.
Fuge između ploča ispunjavaju se također pripadajućim ispunjačem i ojačavaju perforiranom papirnatom trakom za spojnice, a izložene ivice ojačavaju se aluminijskim perforiranim Al profilima.
Ovješenje tereta na spuštene stropove - pojedini tereti koji se učvršćuju neposredno za gipsanu ploču ne smiju biti teži od 0.06 kg po rasponu ploče i dužnom metru. Teži predmeti, smatraju se dodatnim teretom i ako nisu uključeni u proračun jediničnih težina spuštenih stropova, trebaju se učvrstiti na međukatnu osnovnu konstrukciju.</t>
  </si>
  <si>
    <t xml:space="preserve">Izvođenje ove vrste radova podrazumijeva angažiranje stručne radne snage i pripadajućeg originalnog alata. 
Jedinična cijena obuhvaća nabavu materijala sa uključenim transportom do gradilišta, skladištenje materijala i manipulaciju materijala na gradilištu, radnu skelu, izvođenje radova, popravku loše izvedenih radova i čišćenje prostora nakon završetka ove vrsti radova kao i nadoknadu svih šteta nastalih izvođenjem gipsarskih radova na izvršenim radovima ostalih izvođača. </t>
  </si>
  <si>
    <t>Prekidi rada (vrijeme čekanja) koji su posljedica instalacijskih radova ukalkulirani su u jedinične cijene.
Isto tako potrebno je pripraviti HRN ateste za ponuđeni i ugrađeni materijal, a prema Zakonu o gradnji.
Ukoliko unutar troškovnikom opisane i ponuđene cijene iz stavke izabrani ponuđač predloži opravdanu tehničku ili tehnološku inovaciju, a bez izmjene cijene dužan je istu posebnim detaljnim opisom usuglasiti sa projektantom i nadzornom službom te tek po upisu njegovog prijedloga u dnevnik može pristupiti svim radnjama opisanim u ovom općem uvjetu.</t>
  </si>
  <si>
    <t>Montaža ugradbenog vodokotlića</t>
  </si>
  <si>
    <t>Montaža WC-školjke</t>
  </si>
  <si>
    <t>Montaža umivaonika i pripadajuće slavine</t>
  </si>
  <si>
    <t>Montaža bojlera (5 I 50 lit) i spajanje na vodu</t>
  </si>
  <si>
    <t>Montaža slavina te spajanje sudopera na kanalizaciju</t>
  </si>
  <si>
    <t>Servisiranje (kontrola ispravnosti) elektroinstalacija i  otklanjanje eventualne neispravnosti, te dovođenje u stanje ispravnosti i funkcioniranja elektroinstalacija sa svim uređajima. Rasvjetna tijela, prekidače, utičnice ugraditi nove.</t>
  </si>
  <si>
    <t>SOBOSLIKARSKI RADOVI UKUPNO :</t>
  </si>
  <si>
    <t>kompl</t>
  </si>
  <si>
    <t>TERMOINSTALACIJE UKUPNO :</t>
  </si>
  <si>
    <t>B.4 - TERMOINSTALACIJE</t>
  </si>
  <si>
    <t>B.4. TERMOINSTALACIJE</t>
  </si>
  <si>
    <t>Nabava, doprema i ugradnja unutarnje i vanjske jedinice klima uređaja, snage 3,2 kW sa montažom odvoda na vanjsku stranu zgrade.</t>
  </si>
  <si>
    <t>Skidanje teraco sokla. Utovar i prijenos do odlagališta.</t>
  </si>
  <si>
    <t>Obijanje labavih dijelova žbuke ili struganje boje na površinama zidova ili stropa prostora. Utovar i prijenos do privremenog odlagališta.</t>
  </si>
  <si>
    <t>Demontaža sanitarne opreme. Rad obuhvaća pažljivu demontažu elementa sa spojnim cijevima odvoda ili dovoda izvan pločica, te prijenos do odlagališta.</t>
  </si>
  <si>
    <t>Demontaža ostale opreme u kupaonici i prijenos do odlagališta.</t>
  </si>
  <si>
    <t>Demontaža vanjskih limenih klupica  uz prozore. prijenos na odlagalište  ili sačuvati klupicu za ponovnu montažu nakon promjene prozora.</t>
  </si>
  <si>
    <t>Demontaža sudopera skupa sa slavinom, u kuhinji. prijenos na odlagalište.</t>
  </si>
  <si>
    <t>Demontaža i uklanjanje prekidača i utičnica radi zamjene novim. prijenos demontiranih dijelova na odlagalište.</t>
  </si>
  <si>
    <t>Demontaža rasvjetnih tijela. prijenos na odlagalište ili na mjesto koje odredi nadzor u dogovoru s investitorom.</t>
  </si>
  <si>
    <t>Nabava i doprema sanitarne opreme, te prijenos do mjesta ugradnje -montaže u stanu.</t>
  </si>
  <si>
    <t>TELEFONSKA I STRUKTURNA INSTALACIJA</t>
  </si>
  <si>
    <t>Dobava i ugradnja PVC rebrastih cijevi promjera 20mm,  za strukturno kabliranje. PVC cijevi se polažu na oplatu prije betoniranja i trebaju biti predviđene za ugradnju u beton.  Sve komplet sa materijalom i radom.</t>
  </si>
  <si>
    <t>Dobava i polaganje dijelom u položene savitljive PVC cijevi  kabela UTP cat.6. Kabeli se polažu od K.O do priključnica RJ45. Sve komplet sa sitnim materijalom.</t>
  </si>
  <si>
    <t>paušal</t>
  </si>
  <si>
    <t>kpl</t>
  </si>
  <si>
    <t>Dobava i montaza  keystone modula UTP cat.6.</t>
  </si>
  <si>
    <t>Dobava UTP cat.5. patch kabela dužine 1m</t>
  </si>
  <si>
    <t>Dobava i montaza  modula  telefonskih priključnica RJ45, proizvod kao VIMAR ili jednakovrijedan</t>
  </si>
  <si>
    <t>Ispitivanje, mjerenje, proba, probni rad, pregledi, izdavanje protokola o mjerenjima i sl. sukladno programu kvalitete</t>
  </si>
  <si>
    <r>
      <t xml:space="preserve">Nabava, doprema i ugradnja keramičkih protukliznih </t>
    </r>
    <r>
      <rPr>
        <b/>
        <sz val="11"/>
        <color theme="1"/>
        <rFont val="Calibri"/>
        <family val="2"/>
        <charset val="238"/>
        <scheme val="minor"/>
      </rPr>
      <t xml:space="preserve">podnih pločica </t>
    </r>
    <r>
      <rPr>
        <sz val="11"/>
        <color theme="1"/>
        <rFont val="Calibri"/>
        <family val="2"/>
        <scheme val="minor"/>
      </rPr>
      <t>- kuhinja I WC-ovi,</t>
    </r>
    <r>
      <rPr>
        <sz val="11"/>
        <color theme="1"/>
        <rFont val="Calibri"/>
        <family val="2"/>
        <charset val="238"/>
        <scheme val="minor"/>
      </rPr>
      <t xml:space="preserve"> na fleksibilno ljepilo.</t>
    </r>
  </si>
  <si>
    <t>Ovi tehnički uvjeti odnose se na obradu vanjskih i unutarnjih površina zidova i stropova, pripremu podloge i premazivanje premaznim alatom za bojanje ili strojno-prskanjem.
Materijali moraju odgovarati hrvatskim normama za kvalitetu, ovim tehničkim uvjetima i eventualnim drugim propisima. Materijali koji nisu obuhvaćeni HRN moraju biti najboljeg kvaliteta. Za ove materijale izvoditelj je dužan podnijeti naručitelju ateste o ispitivanju. Podloge za sve vrste soboslikarskih radova moraju biti čiste od prašine i drugih nečistoća. Stare premaze koji nisu čvrsti i podesni kao podloge, treba skinuti odgovarajućim postupkom kao što je struganje, pranje, brušenje i slično. Bojiti je dozvoljeno samo suhu i pripremljenu podlogu. Sredstva za osnovne premaze moraju se tako odabrati da su podesna za slijedeće  premaze koji se predviđaju.
Sastavi tonova moraju biti ravni i oštri; obojene površine ne smiju se ljuštiti ni otirati. Površine koje se bojaju izvoditelj je dužan prije početka rada pregledati i ukazati na eventualne nedostatke.</t>
  </si>
  <si>
    <t>Samostojeći komunikacijski ormar K.O. 37U 600x600 tip kao Schrack Technik ili jednakovrijedan opremljen sa slijedećom opremom:</t>
  </si>
  <si>
    <t>a) ventilatorska jedinica 2x35W s termostatom</t>
  </si>
  <si>
    <t xml:space="preserve">b) ladica za spoj 12 optičkih SM niti 9/125um, LC konektori (uvodnice, kazete i pig-tail uključeni) </t>
  </si>
  <si>
    <t>c) prespojni patch panel 24xRJ45 Cat 6 UTP</t>
  </si>
  <si>
    <t>d) preklopnik Fast Ethernet 24x10/100Tx + 2X10/100/1000T/SFP, tip kao AT-8000S/24 ili jednakovrijedan</t>
  </si>
  <si>
    <t>e) GBIC modul, tip kao AT-SPLX10 ili jednakovrijedan</t>
  </si>
  <si>
    <t>f) polica fiksna dubine 250 mm</t>
  </si>
  <si>
    <t>g) vodilica kabela horizontalna</t>
  </si>
  <si>
    <t>h) letva za napajanje 7x230V s sklopkom</t>
  </si>
  <si>
    <t>i) prespojni patch kabel Cat 6 UTP, 2m</t>
  </si>
  <si>
    <t>j) UPS Line Interactive 1500VA/900W, tip kao NPE-1500 Socomec ili jednakovrijedan</t>
  </si>
  <si>
    <t>k) komplet za uzemljenje ormara, sitni montažni materijal, vijci, matice, vezice i sl.</t>
  </si>
  <si>
    <t>2.6.</t>
  </si>
  <si>
    <t>2.7.</t>
  </si>
  <si>
    <t>Adresa: Trg Andrije Hembranga 19, 22000 Šibenik                        k.č.br. 3225/7 K.O. Šibenik</t>
  </si>
  <si>
    <r>
      <t xml:space="preserve">NARUČITELJ: </t>
    </r>
    <r>
      <rPr>
        <b/>
        <sz val="10"/>
        <rFont val="Calibri"/>
        <family val="2"/>
        <scheme val="minor"/>
      </rPr>
      <t xml:space="preserve"> </t>
    </r>
  </si>
  <si>
    <t xml:space="preserve">MINISTARSTVO HRVATSKIH BRANITELJA, </t>
  </si>
  <si>
    <t xml:space="preserve">Trg Nevenke Topalušić 1, 10000 Zagreb, </t>
  </si>
  <si>
    <t>OIB: 95131524528</t>
  </si>
  <si>
    <t xml:space="preserve">GRAĐEVINA: </t>
  </si>
  <si>
    <t>Trg Andrije Hembranga 19, 22000 Šibenik                        k.č.br. 3225/7 K.O. Šibenik</t>
  </si>
  <si>
    <t>T R O Š K O V N I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</si>
</sst>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5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sz val="10"/>
      <name val="Arial"/>
      <family val="2"/>
      <charset val="238"/>
    </font>
    <font>
      <sz val="11"/>
      <name val="Calibri"/>
      <family val="2"/>
      <charset val="238"/>
      <scheme val="minor"/>
    </font>
    <font>
      <b/>
      <sz val="11"/>
      <color rgb="FFFF0000"/>
      <name val="Calibri"/>
      <family val="2"/>
      <charset val="238"/>
      <scheme val="minor"/>
    </font>
    <font>
      <b/>
      <sz val="12"/>
      <color theme="1"/>
      <name val="Calibri"/>
      <family val="2"/>
      <charset val="238"/>
      <scheme val="minor"/>
    </font>
    <font>
      <b/>
      <sz val="11"/>
      <name val="Calibri"/>
      <family val="2"/>
      <charset val="238"/>
      <scheme val="minor"/>
    </font>
    <font>
      <b/>
      <sz val="10"/>
      <name val="Arial"/>
      <family val="2"/>
      <charset val="238"/>
    </font>
    <font>
      <sz val="14"/>
      <color theme="1"/>
      <name val="Calibri"/>
      <family val="2"/>
      <charset val="238"/>
      <scheme val="minor"/>
    </font>
    <font>
      <b/>
      <sz val="14"/>
      <color theme="1"/>
      <name val="Calibri"/>
      <family val="2"/>
      <charset val="238"/>
      <scheme val="minor"/>
    </font>
    <font>
      <sz val="10"/>
      <name val="Arial"/>
      <family val="2"/>
    </font>
    <font>
      <sz val="11"/>
      <name val="Calibri"/>
      <family val="2"/>
      <scheme val="minor"/>
    </font>
    <font>
      <sz val="11"/>
      <name val="Calibri"/>
      <family val="2"/>
      <charset val="238"/>
    </font>
    <font>
      <sz val="10"/>
      <name val="Calibri"/>
      <family val="2"/>
      <charset val="238"/>
      <scheme val="minor"/>
    </font>
    <font>
      <b/>
      <sz val="11"/>
      <color theme="1"/>
      <name val="Calibri"/>
      <family val="2"/>
      <scheme val="minor"/>
    </font>
    <font>
      <b/>
      <sz val="10"/>
      <name val="Arial"/>
      <family val="2"/>
    </font>
    <font>
      <b/>
      <sz val="11"/>
      <name val="Calibri"/>
      <family val="2"/>
      <scheme val="minor"/>
    </font>
    <font>
      <sz val="10"/>
      <color theme="1"/>
      <name val="Calibri"/>
      <family val="2"/>
      <charset val="238"/>
      <scheme val="minor"/>
    </font>
    <font>
      <sz val="11"/>
      <color indexed="8"/>
      <name val="Calibri"/>
      <family val="2"/>
      <charset val="238"/>
    </font>
    <font>
      <sz val="11"/>
      <color indexed="8"/>
      <name val="Calibri"/>
      <family val="2"/>
    </font>
    <font>
      <sz val="11"/>
      <color indexed="8"/>
      <name val="Calibri"/>
      <family val="2"/>
      <charset val="1"/>
    </font>
    <font>
      <sz val="10"/>
      <color indexed="8"/>
      <name val="Calibri"/>
      <family val="2"/>
      <charset val="1"/>
    </font>
    <font>
      <sz val="11"/>
      <name val="Calibri"/>
      <family val="2"/>
    </font>
    <font>
      <sz val="12"/>
      <name val="Times New Roman"/>
      <family val="1"/>
    </font>
    <font>
      <sz val="12"/>
      <name val="Times New Roman"/>
      <family val="1"/>
      <charset val="238"/>
    </font>
    <font>
      <sz val="10"/>
      <name val="MS Sans Serif"/>
      <family val="2"/>
      <charset val="238"/>
    </font>
    <font>
      <sz val="10"/>
      <color theme="1"/>
      <name val="Arial"/>
      <family val="2"/>
      <charset val="238"/>
    </font>
    <font>
      <sz val="10"/>
      <name val="Calibri"/>
      <family val="2"/>
      <scheme val="minor"/>
    </font>
    <font>
      <b/>
      <sz val="10"/>
      <name val="Calibri"/>
      <family val="2"/>
      <scheme val="minor"/>
    </font>
    <font>
      <b/>
      <sz val="12"/>
      <color rgb="FF000000"/>
      <name val="Calibri"/>
      <family val="2"/>
      <scheme val="minor"/>
    </font>
    <font>
      <sz val="12"/>
      <name val="Calibri"/>
      <family val="2"/>
      <scheme val="minor"/>
    </font>
    <font>
      <sz val="12"/>
      <color rgb="FF00000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28"/>
      <name val="Calibri"/>
      <family val="2"/>
      <scheme val="minor"/>
    </font>
    <font>
      <b/>
      <sz val="16"/>
      <name val="Calibri"/>
      <family val="2"/>
      <scheme val="minor"/>
    </font>
    <font>
      <b/>
      <sz val="12"/>
      <name val="Arial"/>
      <family val="2"/>
      <charset val="238"/>
    </font>
    <font>
      <sz val="9"/>
      <name val="Arial"/>
      <family val="2"/>
      <charset val="238"/>
    </font>
    <font>
      <b/>
      <sz val="11"/>
      <name val="Arial"/>
      <family val="2"/>
      <charset val="238"/>
    </font>
    <font>
      <b/>
      <sz val="22"/>
      <name val="Arial"/>
      <family val="2"/>
      <charset val="238"/>
    </font>
    <font>
      <sz val="9"/>
      <name val="Arial"/>
      <family val="2"/>
    </font>
    <font>
      <b/>
      <sz val="9"/>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22">
    <xf numFmtId="0" fontId="0" fillId="0" borderId="0"/>
    <xf numFmtId="0" fontId="17" fillId="0" borderId="0"/>
    <xf numFmtId="0" fontId="17" fillId="0" borderId="0"/>
    <xf numFmtId="0" fontId="33" fillId="0" borderId="0"/>
    <xf numFmtId="0" fontId="38" fillId="0" borderId="0"/>
    <xf numFmtId="0" fontId="17" fillId="0" borderId="0"/>
    <xf numFmtId="0" fontId="39" fillId="0" borderId="0"/>
    <xf numFmtId="0" fontId="33" fillId="0" borderId="0"/>
    <xf numFmtId="0" fontId="17" fillId="0" borderId="0"/>
    <xf numFmtId="0" fontId="17" fillId="0" borderId="0"/>
    <xf numFmtId="0" fontId="41" fillId="0" borderId="0"/>
    <xf numFmtId="0" fontId="17" fillId="0" borderId="0"/>
    <xf numFmtId="0" fontId="17" fillId="0" borderId="0"/>
    <xf numFmtId="0" fontId="17" fillId="0" borderId="0"/>
    <xf numFmtId="0" fontId="40" fillId="0" borderId="0"/>
    <xf numFmtId="0" fontId="17" fillId="0" borderId="0"/>
    <xf numFmtId="0" fontId="25" fillId="0" borderId="0">
      <alignment horizontal="justify" vertical="top"/>
    </xf>
    <xf numFmtId="0" fontId="25" fillId="0" borderId="0">
      <alignment horizontal="justify" vertical="top"/>
    </xf>
    <xf numFmtId="0" fontId="33" fillId="0" borderId="0"/>
    <xf numFmtId="0" fontId="17" fillId="0" borderId="0"/>
    <xf numFmtId="0" fontId="17" fillId="0" borderId="5" applyNumberFormat="0" applyFont="0" applyAlignment="0"/>
    <xf numFmtId="0" fontId="25" fillId="0" borderId="0"/>
  </cellStyleXfs>
  <cellXfs count="199">
    <xf numFmtId="0" fontId="0" fillId="0" borderId="0" xfId="0"/>
    <xf numFmtId="0" fontId="14" fillId="0" borderId="0" xfId="0" applyFont="1" applyAlignment="1">
      <alignment horizontal="center" vertical="top"/>
    </xf>
    <xf numFmtId="0" fontId="14" fillId="0" borderId="0" xfId="0" applyFont="1" applyAlignment="1">
      <alignment vertical="top" wrapText="1"/>
    </xf>
    <xf numFmtId="0" fontId="14" fillId="0" borderId="0" xfId="0" applyFont="1"/>
    <xf numFmtId="4" fontId="14" fillId="0" borderId="0" xfId="0" applyNumberFormat="1" applyFont="1"/>
    <xf numFmtId="0" fontId="15" fillId="0" borderId="0" xfId="0" applyFont="1" applyAlignment="1">
      <alignment vertical="top" wrapText="1"/>
    </xf>
    <xf numFmtId="0" fontId="14" fillId="0" borderId="0" xfId="0" applyFont="1" applyFill="1" applyBorder="1"/>
    <xf numFmtId="2" fontId="14" fillId="0" borderId="0" xfId="0" applyNumberFormat="1" applyFont="1"/>
    <xf numFmtId="0" fontId="14" fillId="0" borderId="0" xfId="0" quotePrefix="1" applyFont="1" applyAlignment="1">
      <alignment vertical="top" wrapText="1"/>
    </xf>
    <xf numFmtId="0" fontId="15" fillId="0" borderId="0" xfId="0" applyFont="1" applyAlignment="1">
      <alignment horizontal="center" vertical="top"/>
    </xf>
    <xf numFmtId="0" fontId="16" fillId="0" borderId="0" xfId="0" applyFont="1" applyAlignment="1">
      <alignment vertical="top" wrapText="1"/>
    </xf>
    <xf numFmtId="0" fontId="18" fillId="0" borderId="0" xfId="1" applyFont="1" applyAlignment="1">
      <alignment vertical="top" wrapText="1"/>
    </xf>
    <xf numFmtId="0" fontId="14" fillId="0" borderId="2" xfId="0" applyFont="1" applyBorder="1" applyAlignment="1">
      <alignment horizontal="center" vertical="top"/>
    </xf>
    <xf numFmtId="0" fontId="15" fillId="0" borderId="2" xfId="0" applyFont="1" applyBorder="1" applyAlignment="1">
      <alignment vertical="top" wrapText="1"/>
    </xf>
    <xf numFmtId="0" fontId="14" fillId="0" borderId="2" xfId="0" applyFont="1" applyBorder="1"/>
    <xf numFmtId="4" fontId="14" fillId="0" borderId="2" xfId="0" applyNumberFormat="1" applyFont="1" applyBorder="1"/>
    <xf numFmtId="4" fontId="15" fillId="0" borderId="2" xfId="0" applyNumberFormat="1" applyFont="1" applyBorder="1"/>
    <xf numFmtId="4" fontId="18" fillId="0" borderId="0" xfId="2" applyNumberFormat="1" applyFont="1" applyFill="1"/>
    <xf numFmtId="0" fontId="18" fillId="0" borderId="0" xfId="2" applyFont="1" applyFill="1"/>
    <xf numFmtId="0" fontId="21" fillId="0" borderId="0" xfId="1" applyFont="1" applyAlignment="1">
      <alignment vertical="top" wrapText="1"/>
    </xf>
    <xf numFmtId="0" fontId="21" fillId="0" borderId="2" xfId="1" applyFont="1" applyBorder="1" applyAlignment="1">
      <alignment vertical="top" wrapText="1"/>
    </xf>
    <xf numFmtId="0" fontId="22" fillId="0" borderId="0" xfId="1" applyFont="1" applyAlignment="1">
      <alignment vertical="top" wrapText="1"/>
    </xf>
    <xf numFmtId="3" fontId="14" fillId="0" borderId="0" xfId="0" applyNumberFormat="1" applyFont="1"/>
    <xf numFmtId="0" fontId="15" fillId="0" borderId="2" xfId="0" applyFont="1" applyBorder="1" applyAlignment="1">
      <alignment horizontal="center" vertical="top"/>
    </xf>
    <xf numFmtId="0" fontId="15" fillId="0" borderId="2" xfId="0" quotePrefix="1" applyFont="1" applyBorder="1" applyAlignment="1">
      <alignment vertical="top" wrapText="1"/>
    </xf>
    <xf numFmtId="0" fontId="15" fillId="0" borderId="2" xfId="0" applyFont="1" applyBorder="1"/>
    <xf numFmtId="0" fontId="20" fillId="0" borderId="0" xfId="0" applyFont="1" applyAlignment="1">
      <alignment vertical="top" wrapText="1"/>
    </xf>
    <xf numFmtId="0" fontId="0" fillId="0" borderId="0" xfId="0" quotePrefix="1" applyAlignment="1">
      <alignment horizontal="center" vertical="top"/>
    </xf>
    <xf numFmtId="0" fontId="0" fillId="0" borderId="0" xfId="0" applyAlignment="1">
      <alignment vertical="top" wrapText="1"/>
    </xf>
    <xf numFmtId="0" fontId="0" fillId="0" borderId="0" xfId="0" applyFill="1" applyAlignment="1">
      <alignment vertical="top" wrapText="1"/>
    </xf>
    <xf numFmtId="0" fontId="0" fillId="0" borderId="3" xfId="0" quotePrefix="1" applyBorder="1" applyAlignment="1">
      <alignment horizontal="center" vertical="top"/>
    </xf>
    <xf numFmtId="0" fontId="15" fillId="0" borderId="3" xfId="0" applyFont="1" applyBorder="1" applyAlignment="1">
      <alignment vertical="top" wrapText="1"/>
    </xf>
    <xf numFmtId="0" fontId="14" fillId="0" borderId="3" xfId="0" applyFont="1" applyBorder="1"/>
    <xf numFmtId="4" fontId="14" fillId="0" borderId="3" xfId="0" applyNumberFormat="1" applyFont="1" applyBorder="1"/>
    <xf numFmtId="4" fontId="15" fillId="0" borderId="3" xfId="0" applyNumberFormat="1" applyFont="1" applyBorder="1"/>
    <xf numFmtId="0" fontId="14" fillId="0" borderId="0" xfId="0" quotePrefix="1" applyFont="1" applyAlignment="1">
      <alignment horizontal="center" vertical="top"/>
    </xf>
    <xf numFmtId="0" fontId="15" fillId="0" borderId="3" xfId="0" applyFont="1" applyBorder="1" applyAlignment="1">
      <alignment horizontal="center" vertical="top"/>
    </xf>
    <xf numFmtId="0" fontId="15" fillId="0" borderId="3" xfId="0" applyFont="1" applyBorder="1"/>
    <xf numFmtId="0" fontId="23" fillId="2" borderId="4" xfId="0" applyFont="1" applyFill="1" applyBorder="1" applyAlignment="1">
      <alignment horizontal="center" vertical="top"/>
    </xf>
    <xf numFmtId="0" fontId="24" fillId="2" borderId="4" xfId="0" applyFont="1" applyFill="1" applyBorder="1" applyAlignment="1">
      <alignment vertical="top" wrapText="1"/>
    </xf>
    <xf numFmtId="0" fontId="23" fillId="2" borderId="4" xfId="0" applyFont="1" applyFill="1" applyBorder="1"/>
    <xf numFmtId="4" fontId="23" fillId="2" borderId="4" xfId="0" applyNumberFormat="1" applyFont="1" applyFill="1" applyBorder="1"/>
    <xf numFmtId="4" fontId="24" fillId="2" borderId="4" xfId="0" applyNumberFormat="1" applyFont="1" applyFill="1" applyBorder="1"/>
    <xf numFmtId="2" fontId="25" fillId="0" borderId="1" xfId="2" applyNumberFormat="1" applyFont="1" applyBorder="1" applyAlignment="1">
      <alignment horizontal="center" vertical="center" wrapText="1"/>
    </xf>
    <xf numFmtId="4" fontId="25" fillId="0" borderId="1" xfId="2" applyNumberFormat="1" applyFont="1" applyBorder="1" applyAlignment="1">
      <alignment horizontal="center" vertical="center" wrapText="1"/>
    </xf>
    <xf numFmtId="4" fontId="25" fillId="0" borderId="1" xfId="2" applyNumberFormat="1" applyFont="1" applyBorder="1" applyAlignment="1">
      <alignment wrapText="1"/>
    </xf>
    <xf numFmtId="0" fontId="14" fillId="0" borderId="0" xfId="0" applyFont="1" applyFill="1" applyAlignment="1">
      <alignment horizontal="center" vertical="top"/>
    </xf>
    <xf numFmtId="0" fontId="15" fillId="0" borderId="0" xfId="0" applyFont="1" applyFill="1" applyAlignment="1">
      <alignment vertical="top" wrapText="1"/>
    </xf>
    <xf numFmtId="0" fontId="14" fillId="0" borderId="0" xfId="0" applyFont="1" applyFill="1"/>
    <xf numFmtId="4" fontId="14" fillId="0" borderId="0" xfId="0" applyNumberFormat="1" applyFont="1" applyFill="1"/>
    <xf numFmtId="0" fontId="13" fillId="0" borderId="0" xfId="0" applyFont="1" applyAlignment="1">
      <alignment vertical="top" wrapText="1"/>
    </xf>
    <xf numFmtId="0" fontId="13" fillId="0" borderId="0" xfId="0" applyFont="1" applyAlignment="1">
      <alignment horizontal="center" vertical="top"/>
    </xf>
    <xf numFmtId="0" fontId="13" fillId="0" borderId="0" xfId="0" quotePrefix="1" applyFont="1" applyAlignment="1">
      <alignment vertical="top" wrapText="1"/>
    </xf>
    <xf numFmtId="0" fontId="13" fillId="0" borderId="0" xfId="0" applyFont="1"/>
    <xf numFmtId="0" fontId="12" fillId="0" borderId="0" xfId="0" applyFont="1" applyAlignment="1">
      <alignment horizontal="center" vertical="top"/>
    </xf>
    <xf numFmtId="4" fontId="22" fillId="0" borderId="1" xfId="2" applyNumberFormat="1" applyFont="1" applyBorder="1" applyAlignment="1">
      <alignment horizontal="center" vertical="center" wrapText="1"/>
    </xf>
    <xf numFmtId="0" fontId="11" fillId="0" borderId="0" xfId="0" applyFont="1"/>
    <xf numFmtId="0" fontId="10" fillId="0" borderId="0" xfId="0" applyFont="1" applyAlignment="1">
      <alignment vertical="top" wrapText="1"/>
    </xf>
    <xf numFmtId="0" fontId="20" fillId="0" borderId="0" xfId="0" applyFont="1" applyFill="1" applyAlignment="1">
      <alignment vertical="top" wrapText="1"/>
    </xf>
    <xf numFmtId="0" fontId="26" fillId="0" borderId="0" xfId="0" applyFont="1" applyAlignment="1">
      <alignment vertical="top" wrapText="1"/>
    </xf>
    <xf numFmtId="0" fontId="9" fillId="0" borderId="0" xfId="0" applyFont="1" applyAlignment="1">
      <alignment horizontal="center" vertical="top"/>
    </xf>
    <xf numFmtId="0" fontId="9" fillId="0" borderId="0" xfId="0" applyFont="1" applyAlignment="1">
      <alignment vertical="top" wrapText="1"/>
    </xf>
    <xf numFmtId="0" fontId="9" fillId="0" borderId="0" xfId="0" quotePrefix="1"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xf>
    <xf numFmtId="0" fontId="26" fillId="0" borderId="0" xfId="0" applyFont="1" applyAlignment="1">
      <alignment horizontal="justify"/>
    </xf>
    <xf numFmtId="0" fontId="0" fillId="0" borderId="0" xfId="0" applyFont="1"/>
    <xf numFmtId="3" fontId="0" fillId="0" borderId="0" xfId="0" applyNumberFormat="1" applyFont="1"/>
    <xf numFmtId="4" fontId="0" fillId="0" borderId="0" xfId="0" applyNumberFormat="1" applyFont="1"/>
    <xf numFmtId="4" fontId="8" fillId="0" borderId="0" xfId="0" applyNumberFormat="1" applyFont="1"/>
    <xf numFmtId="0" fontId="7" fillId="0" borderId="0" xfId="0" applyFont="1" applyAlignment="1">
      <alignment vertical="top" wrapText="1"/>
    </xf>
    <xf numFmtId="0" fontId="7" fillId="0" borderId="0" xfId="0" quotePrefix="1" applyFont="1" applyAlignment="1">
      <alignment vertical="top" wrapText="1"/>
    </xf>
    <xf numFmtId="0" fontId="7" fillId="0" borderId="0" xfId="0" applyFont="1" applyAlignment="1">
      <alignment horizontal="center" vertical="top"/>
    </xf>
    <xf numFmtId="0" fontId="18" fillId="0" borderId="0" xfId="0" applyFont="1" applyAlignment="1">
      <alignment horizontal="left" vertical="top" wrapText="1"/>
    </xf>
    <xf numFmtId="0" fontId="28" fillId="0" borderId="0" xfId="0" applyFont="1" applyAlignment="1">
      <alignment vertical="top"/>
    </xf>
    <xf numFmtId="0" fontId="18" fillId="0" borderId="0" xfId="0" applyFont="1" applyAlignment="1">
      <alignment vertical="top"/>
    </xf>
    <xf numFmtId="0" fontId="7" fillId="0" borderId="0" xfId="0" applyFont="1" applyAlignment="1">
      <alignment horizontal="center"/>
    </xf>
    <xf numFmtId="4" fontId="7" fillId="0" borderId="0" xfId="0" applyNumberFormat="1" applyFont="1"/>
    <xf numFmtId="0" fontId="14" fillId="0" borderId="0" xfId="0" applyFont="1" applyBorder="1" applyAlignment="1">
      <alignment horizontal="center" vertical="top"/>
    </xf>
    <xf numFmtId="0" fontId="15" fillId="0" borderId="0" xfId="0" applyFont="1" applyBorder="1" applyAlignment="1">
      <alignment vertical="top" wrapText="1"/>
    </xf>
    <xf numFmtId="0" fontId="14" fillId="0" borderId="0" xfId="0" applyFont="1" applyBorder="1"/>
    <xf numFmtId="4" fontId="14" fillId="0" borderId="0" xfId="0" applyNumberFormat="1" applyFont="1" applyBorder="1"/>
    <xf numFmtId="4" fontId="15" fillId="0" borderId="0" xfId="0" applyNumberFormat="1" applyFont="1" applyBorder="1"/>
    <xf numFmtId="0" fontId="0" fillId="0" borderId="0" xfId="0" applyFont="1" applyAlignment="1">
      <alignment vertical="top"/>
    </xf>
    <xf numFmtId="0" fontId="29" fillId="0" borderId="0" xfId="0" applyFont="1" applyAlignment="1">
      <alignment vertical="top"/>
    </xf>
    <xf numFmtId="0" fontId="0" fillId="0" borderId="0" xfId="2" applyFont="1"/>
    <xf numFmtId="4" fontId="0" fillId="0" borderId="0" xfId="2" applyNumberFormat="1" applyFont="1"/>
    <xf numFmtId="0" fontId="0" fillId="0" borderId="0" xfId="0" applyFont="1" applyAlignment="1">
      <alignment horizontal="justify"/>
    </xf>
    <xf numFmtId="0" fontId="7" fillId="0" borderId="0" xfId="0" quotePrefix="1" applyFont="1" applyAlignment="1">
      <alignment horizontal="center" vertical="top"/>
    </xf>
    <xf numFmtId="0" fontId="6" fillId="0" borderId="0" xfId="0" applyFont="1" applyAlignment="1">
      <alignment vertical="top" wrapText="1"/>
    </xf>
    <xf numFmtId="0" fontId="30" fillId="0" borderId="0" xfId="0" applyFont="1" applyAlignment="1">
      <alignment horizontal="justify" vertical="center"/>
    </xf>
    <xf numFmtId="4" fontId="25" fillId="0" borderId="0" xfId="0" applyNumberFormat="1" applyFont="1" applyAlignment="1">
      <alignment horizontal="justify" vertical="center"/>
    </xf>
    <xf numFmtId="0" fontId="25" fillId="0" borderId="0" xfId="0" applyFont="1" applyAlignment="1">
      <alignment horizontal="justify" vertical="center" wrapText="1"/>
    </xf>
    <xf numFmtId="0" fontId="25" fillId="0" borderId="0" xfId="0" applyFont="1" applyAlignment="1">
      <alignment horizontal="justify"/>
    </xf>
    <xf numFmtId="0" fontId="26" fillId="0" borderId="0" xfId="0" applyFont="1" applyAlignment="1">
      <alignment horizontal="justify" vertical="top" wrapText="1"/>
    </xf>
    <xf numFmtId="0" fontId="26" fillId="0" borderId="0" xfId="0" applyFont="1" applyAlignment="1">
      <alignment horizontal="justify" vertical="top"/>
    </xf>
    <xf numFmtId="4" fontId="25" fillId="0" borderId="0" xfId="0" applyNumberFormat="1" applyFont="1" applyAlignment="1">
      <alignment horizontal="right" vertical="center"/>
    </xf>
    <xf numFmtId="0" fontId="25" fillId="0" borderId="0" xfId="0" applyFont="1"/>
    <xf numFmtId="0" fontId="31" fillId="0" borderId="0" xfId="0" applyFont="1" applyAlignment="1">
      <alignment horizontal="center" vertical="center"/>
    </xf>
    <xf numFmtId="4" fontId="26" fillId="0" borderId="0" xfId="0" applyNumberFormat="1" applyFont="1" applyAlignment="1">
      <alignment horizontal="right" vertical="center"/>
    </xf>
    <xf numFmtId="0" fontId="26" fillId="0" borderId="0" xfId="0" applyFont="1"/>
    <xf numFmtId="0" fontId="31" fillId="0" borderId="0" xfId="0" applyFont="1" applyAlignment="1">
      <alignment horizontal="center" vertical="top"/>
    </xf>
    <xf numFmtId="4" fontId="26" fillId="0" borderId="0" xfId="0" applyNumberFormat="1" applyFont="1" applyAlignment="1">
      <alignment horizontal="right" vertical="top"/>
    </xf>
    <xf numFmtId="0" fontId="26" fillId="0" borderId="0" xfId="0" applyFont="1" applyAlignment="1">
      <alignment vertical="top"/>
    </xf>
    <xf numFmtId="0" fontId="25" fillId="0" borderId="0" xfId="0" applyFont="1" applyAlignment="1">
      <alignment horizontal="center" vertical="center" wrapText="1"/>
    </xf>
    <xf numFmtId="4" fontId="26" fillId="0" borderId="0" xfId="0" applyNumberFormat="1" applyFont="1" applyAlignment="1">
      <alignment horizontal="center" vertical="top"/>
    </xf>
    <xf numFmtId="0" fontId="8" fillId="0" borderId="0" xfId="0" applyFont="1" applyFill="1" applyAlignment="1">
      <alignment horizontal="center" vertical="top"/>
    </xf>
    <xf numFmtId="0" fontId="14" fillId="0" borderId="0" xfId="0" applyFont="1" applyFill="1" applyAlignment="1">
      <alignment vertical="top" wrapText="1"/>
    </xf>
    <xf numFmtId="0" fontId="14" fillId="0" borderId="0" xfId="0" quotePrefix="1" applyFont="1" applyFill="1" applyAlignment="1">
      <alignment vertical="top" wrapText="1"/>
    </xf>
    <xf numFmtId="2" fontId="18" fillId="0" borderId="0" xfId="0" applyNumberFormat="1" applyFont="1" applyFill="1"/>
    <xf numFmtId="2" fontId="14" fillId="0" borderId="0" xfId="0" applyNumberFormat="1" applyFont="1" applyFill="1"/>
    <xf numFmtId="4" fontId="5" fillId="0" borderId="0" xfId="0" applyNumberFormat="1" applyFont="1"/>
    <xf numFmtId="0" fontId="5" fillId="0" borderId="0" xfId="0" applyFont="1" applyAlignment="1">
      <alignment horizontal="center" vertical="top"/>
    </xf>
    <xf numFmtId="4" fontId="18" fillId="0" borderId="0" xfId="0" applyNumberFormat="1" applyFont="1"/>
    <xf numFmtId="0" fontId="5" fillId="0" borderId="0" xfId="0" quotePrefix="1" applyFont="1" applyAlignment="1">
      <alignment vertical="top" wrapText="1"/>
    </xf>
    <xf numFmtId="0" fontId="29" fillId="0" borderId="0" xfId="0" applyFont="1" applyAlignment="1">
      <alignment vertical="top" wrapText="1"/>
    </xf>
    <xf numFmtId="0" fontId="0" fillId="0" borderId="0" xfId="0" applyAlignment="1">
      <alignment wrapText="1"/>
    </xf>
    <xf numFmtId="0" fontId="32" fillId="0" borderId="0" xfId="0" applyFont="1" applyAlignment="1">
      <alignment vertical="top" wrapText="1"/>
    </xf>
    <xf numFmtId="0" fontId="35" fillId="0" borderId="0" xfId="3" applyFont="1" applyAlignment="1">
      <alignment wrapText="1"/>
    </xf>
    <xf numFmtId="0" fontId="36" fillId="0" borderId="0" xfId="3" applyFont="1" applyAlignment="1" applyProtection="1">
      <alignment vertical="top" wrapText="1"/>
      <protection locked="0"/>
    </xf>
    <xf numFmtId="0" fontId="26" fillId="0" borderId="0" xfId="0" applyFont="1" applyAlignment="1">
      <alignment vertical="center"/>
    </xf>
    <xf numFmtId="2" fontId="26" fillId="0" borderId="0" xfId="0" applyNumberFormat="1" applyFont="1" applyAlignment="1" applyProtection="1">
      <alignment horizontal="justify" vertical="top"/>
      <protection locked="0"/>
    </xf>
    <xf numFmtId="0" fontId="4" fillId="0" borderId="0" xfId="0" applyFont="1"/>
    <xf numFmtId="4" fontId="4" fillId="0" borderId="0" xfId="0" applyNumberFormat="1" applyFont="1"/>
    <xf numFmtId="164" fontId="31" fillId="0" borderId="0" xfId="0" applyNumberFormat="1" applyFont="1" applyAlignment="1">
      <alignment horizontal="right" vertical="top"/>
    </xf>
    <xf numFmtId="2" fontId="26" fillId="0" borderId="0" xfId="0" applyNumberFormat="1" applyFont="1" applyAlignment="1">
      <alignment horizontal="justify" vertical="top"/>
    </xf>
    <xf numFmtId="0" fontId="4" fillId="0" borderId="0" xfId="0" applyFont="1" applyAlignment="1">
      <alignment horizontal="center" vertical="top"/>
    </xf>
    <xf numFmtId="0" fontId="4" fillId="0" borderId="0" xfId="0" applyFont="1" applyAlignment="1">
      <alignment vertical="top" wrapText="1"/>
    </xf>
    <xf numFmtId="0" fontId="18" fillId="0" borderId="0" xfId="0" applyFont="1" applyAlignment="1">
      <alignment vertical="top" wrapText="1"/>
    </xf>
    <xf numFmtId="0" fontId="4" fillId="0" borderId="0" xfId="0" applyFont="1" applyAlignment="1">
      <alignment horizontal="center"/>
    </xf>
    <xf numFmtId="0" fontId="18" fillId="0" borderId="0" xfId="0" applyFont="1"/>
    <xf numFmtId="0" fontId="4" fillId="0" borderId="2" xfId="0" applyFont="1" applyBorder="1" applyAlignment="1">
      <alignment horizontal="center" vertical="top"/>
    </xf>
    <xf numFmtId="0" fontId="4" fillId="0" borderId="2" xfId="0" applyFont="1" applyBorder="1" applyAlignment="1">
      <alignment horizontal="center"/>
    </xf>
    <xf numFmtId="0" fontId="4" fillId="0" borderId="2" xfId="0" applyFont="1" applyBorder="1"/>
    <xf numFmtId="4" fontId="4" fillId="0" borderId="2" xfId="0" applyNumberFormat="1" applyFont="1" applyBorder="1"/>
    <xf numFmtId="0" fontId="4" fillId="0" borderId="0" xfId="0" applyFont="1" applyFill="1" applyAlignment="1">
      <alignment vertical="top" wrapText="1"/>
    </xf>
    <xf numFmtId="0" fontId="31" fillId="0" borderId="0" xfId="15" applyFont="1" applyFill="1" applyBorder="1" applyAlignment="1">
      <alignment vertical="center" wrapText="1"/>
    </xf>
    <xf numFmtId="0" fontId="26" fillId="0" borderId="0" xfId="4" applyFont="1" applyBorder="1" applyAlignment="1">
      <alignment horizontal="center" vertical="top" wrapText="1"/>
    </xf>
    <xf numFmtId="0" fontId="26" fillId="0" borderId="0" xfId="15" applyFont="1" applyBorder="1" applyAlignment="1">
      <alignment vertical="top" wrapText="1"/>
    </xf>
    <xf numFmtId="4" fontId="26" fillId="0" borderId="0" xfId="15" applyNumberFormat="1" applyFont="1" applyBorder="1" applyAlignment="1">
      <alignment horizontal="right"/>
    </xf>
    <xf numFmtId="0" fontId="26" fillId="0" borderId="0" xfId="4" applyFont="1" applyBorder="1" applyAlignment="1">
      <alignment wrapText="1"/>
    </xf>
    <xf numFmtId="4" fontId="26" fillId="0" borderId="0" xfId="4" applyNumberFormat="1" applyFont="1" applyBorder="1" applyAlignment="1">
      <alignment horizontal="right"/>
    </xf>
    <xf numFmtId="0" fontId="26" fillId="0" borderId="0" xfId="4" applyFont="1" applyBorder="1"/>
    <xf numFmtId="0" fontId="31" fillId="0" borderId="0" xfId="15" applyFont="1" applyBorder="1" applyAlignment="1">
      <alignment horizontal="right" vertical="center"/>
    </xf>
    <xf numFmtId="0" fontId="3" fillId="0" borderId="0" xfId="0" applyFont="1" applyAlignment="1">
      <alignment vertical="top" wrapText="1"/>
    </xf>
    <xf numFmtId="0" fontId="3" fillId="0" borderId="0" xfId="0" applyFont="1" applyAlignment="1">
      <alignment horizontal="center" vertical="top"/>
    </xf>
    <xf numFmtId="0" fontId="26" fillId="0" borderId="0" xfId="15" applyFont="1" applyFill="1" applyBorder="1" applyAlignment="1">
      <alignment horizontal="center" vertical="center" wrapText="1"/>
    </xf>
    <xf numFmtId="0" fontId="26" fillId="0" borderId="0" xfId="15" applyFont="1" applyFill="1" applyBorder="1" applyAlignment="1">
      <alignment vertical="center" wrapText="1"/>
    </xf>
    <xf numFmtId="0" fontId="26" fillId="0" borderId="0" xfId="4" applyFont="1" applyBorder="1" applyAlignment="1">
      <alignment vertical="top" wrapText="1"/>
    </xf>
    <xf numFmtId="0" fontId="26" fillId="0" borderId="0" xfId="15" applyFont="1" applyBorder="1" applyAlignment="1">
      <alignment horizontal="left"/>
    </xf>
    <xf numFmtId="0" fontId="26" fillId="0" borderId="0" xfId="15" applyFont="1" applyBorder="1" applyAlignment="1">
      <alignment horizontal="left" wrapText="1"/>
    </xf>
    <xf numFmtId="0" fontId="26" fillId="0" borderId="0" xfId="4" applyFont="1" applyBorder="1" applyAlignment="1">
      <alignment horizontal="left"/>
    </xf>
    <xf numFmtId="0" fontId="31" fillId="0" borderId="0" xfId="15" applyFont="1" applyBorder="1" applyAlignment="1">
      <alignment horizontal="left" vertical="center"/>
    </xf>
    <xf numFmtId="0" fontId="26" fillId="0" borderId="0" xfId="4" applyFont="1" applyBorder="1" applyAlignment="1">
      <alignment horizontal="left" wrapText="1"/>
    </xf>
    <xf numFmtId="0" fontId="14" fillId="0" borderId="0" xfId="0" applyFont="1" applyFill="1" applyAlignment="1">
      <alignment horizontal="left"/>
    </xf>
    <xf numFmtId="0" fontId="26" fillId="0" borderId="0" xfId="15" applyFont="1" applyBorder="1" applyAlignment="1">
      <alignment horizontal="right"/>
    </xf>
    <xf numFmtId="0" fontId="26" fillId="0" borderId="0" xfId="4" applyFont="1" applyBorder="1" applyAlignment="1">
      <alignment horizontal="right"/>
    </xf>
    <xf numFmtId="0" fontId="26" fillId="0" borderId="0" xfId="4" applyFont="1" applyBorder="1" applyAlignment="1">
      <alignment horizontal="right" wrapText="1"/>
    </xf>
    <xf numFmtId="0" fontId="14" fillId="0" borderId="0" xfId="0" applyFont="1" applyFill="1" applyAlignment="1">
      <alignment horizontal="right"/>
    </xf>
    <xf numFmtId="2" fontId="26" fillId="0" borderId="0" xfId="15" applyNumberFormat="1" applyFont="1" applyBorder="1" applyAlignment="1">
      <alignment horizontal="right"/>
    </xf>
    <xf numFmtId="2" fontId="26" fillId="0" borderId="0" xfId="15" applyNumberFormat="1" applyFont="1" applyBorder="1" applyAlignment="1">
      <alignment horizontal="right" wrapText="1"/>
    </xf>
    <xf numFmtId="0" fontId="4" fillId="0" borderId="0" xfId="0" applyFont="1" applyAlignment="1">
      <alignment horizontal="left"/>
    </xf>
    <xf numFmtId="0" fontId="2" fillId="0" borderId="0" xfId="0" applyFont="1" applyAlignment="1">
      <alignment horizontal="center" vertical="top"/>
    </xf>
    <xf numFmtId="0" fontId="2" fillId="0" borderId="0" xfId="0" applyFont="1" applyAlignment="1">
      <alignment horizontal="center"/>
    </xf>
    <xf numFmtId="0" fontId="2" fillId="0" borderId="0" xfId="0" applyFont="1"/>
    <xf numFmtId="4" fontId="2" fillId="0" borderId="0" xfId="0" applyNumberFormat="1" applyFont="1"/>
    <xf numFmtId="0" fontId="34" fillId="0" borderId="0" xfId="3" applyFont="1" applyAlignment="1" applyProtection="1">
      <alignment vertical="top" wrapText="1"/>
      <protection locked="0"/>
    </xf>
    <xf numFmtId="0" fontId="42" fillId="0" borderId="0" xfId="21" applyFont="1"/>
    <xf numFmtId="0" fontId="44" fillId="0" borderId="0" xfId="0" applyFont="1"/>
    <xf numFmtId="0" fontId="45" fillId="0" borderId="0" xfId="21" applyFont="1"/>
    <xf numFmtId="0" fontId="46" fillId="0" borderId="0" xfId="0" applyFont="1"/>
    <xf numFmtId="0" fontId="42" fillId="0" borderId="0" xfId="21" applyFont="1" applyAlignment="1">
      <alignment vertical="top"/>
    </xf>
    <xf numFmtId="0" fontId="49" fillId="0" borderId="0" xfId="21" applyFont="1"/>
    <xf numFmtId="4" fontId="51" fillId="0" borderId="0" xfId="21" applyNumberFormat="1" applyFont="1" applyAlignment="1">
      <alignment horizontal="center" vertical="center"/>
    </xf>
    <xf numFmtId="0" fontId="42" fillId="0" borderId="0" xfId="21" applyFont="1" applyAlignment="1">
      <alignment vertical="center"/>
    </xf>
    <xf numFmtId="0" fontId="52" fillId="0" borderId="0" xfId="21" applyFont="1"/>
    <xf numFmtId="0" fontId="52" fillId="0" borderId="0" xfId="21" quotePrefix="1" applyFont="1"/>
    <xf numFmtId="0" fontId="25" fillId="0" borderId="0" xfId="21"/>
    <xf numFmtId="0" fontId="25" fillId="0" borderId="0" xfId="21" applyAlignment="1">
      <alignment vertical="center"/>
    </xf>
    <xf numFmtId="0" fontId="53" fillId="0" borderId="0" xfId="21" applyFont="1" applyAlignment="1">
      <alignment vertical="center"/>
    </xf>
    <xf numFmtId="0" fontId="54" fillId="0" borderId="0" xfId="21" applyFont="1" applyAlignment="1">
      <alignment vertical="center"/>
    </xf>
    <xf numFmtId="0" fontId="55" fillId="0" borderId="0" xfId="21" applyFont="1" applyAlignment="1">
      <alignment vertical="center"/>
    </xf>
    <xf numFmtId="0" fontId="56" fillId="0" borderId="0" xfId="21" applyFont="1" applyAlignment="1">
      <alignment vertical="center"/>
    </xf>
    <xf numFmtId="0" fontId="57" fillId="0" borderId="0" xfId="21" applyFont="1" applyAlignment="1">
      <alignment vertical="center"/>
    </xf>
    <xf numFmtId="0" fontId="55" fillId="0" borderId="0" xfId="21" applyFont="1"/>
    <xf numFmtId="0" fontId="47" fillId="0" borderId="0" xfId="0" applyFont="1" applyAlignment="1">
      <alignment horizontal="left" vertical="top" wrapText="1"/>
    </xf>
    <xf numFmtId="0" fontId="48" fillId="0" borderId="0" xfId="0" applyFont="1" applyAlignment="1">
      <alignment horizontal="left" vertical="top" wrapText="1"/>
    </xf>
    <xf numFmtId="4" fontId="50" fillId="0" borderId="0" xfId="21" applyNumberFormat="1" applyFont="1" applyAlignment="1">
      <alignment horizontal="center" vertical="center"/>
    </xf>
    <xf numFmtId="0" fontId="42" fillId="0" borderId="0" xfId="21" applyFont="1" applyAlignment="1">
      <alignment vertical="center"/>
    </xf>
    <xf numFmtId="4" fontId="51" fillId="0" borderId="0" xfId="21" applyNumberFormat="1" applyFont="1" applyAlignment="1">
      <alignment horizontal="center" vertical="center"/>
    </xf>
    <xf numFmtId="0" fontId="34" fillId="0" borderId="0" xfId="3" applyFont="1" applyAlignment="1" applyProtection="1">
      <alignment horizontal="left" vertical="top" wrapText="1"/>
      <protection locked="0"/>
    </xf>
    <xf numFmtId="0" fontId="29" fillId="0" borderId="0" xfId="0" applyFont="1" applyAlignment="1">
      <alignment horizontal="left" wrapText="1"/>
    </xf>
    <xf numFmtId="0" fontId="0" fillId="0" borderId="0" xfId="0" applyAlignment="1">
      <alignment horizontal="left" vertical="top" wrapText="1"/>
    </xf>
    <xf numFmtId="0" fontId="26" fillId="0" borderId="0" xfId="0" applyFont="1" applyAlignment="1">
      <alignment horizontal="justify" vertical="top" wrapText="1"/>
    </xf>
    <xf numFmtId="0" fontId="26" fillId="0" borderId="0" xfId="0" applyFont="1" applyAlignment="1">
      <alignment horizontal="justify" vertical="top"/>
    </xf>
    <xf numFmtId="0" fontId="26" fillId="0" borderId="0" xfId="0" applyFont="1" applyAlignment="1">
      <alignment horizontal="left" vertical="top" wrapText="1"/>
    </xf>
    <xf numFmtId="0" fontId="31" fillId="0" borderId="0" xfId="0" applyFont="1" applyAlignment="1">
      <alignment horizontal="justify" vertical="top" wrapText="1"/>
    </xf>
    <xf numFmtId="0" fontId="26" fillId="0" borderId="0" xfId="0" applyFont="1" applyAlignment="1">
      <alignment horizontal="justify" vertical="center" wrapText="1"/>
    </xf>
    <xf numFmtId="0" fontId="26" fillId="0" borderId="0" xfId="0" applyFont="1" applyAlignment="1">
      <alignment horizontal="justify" vertical="center"/>
    </xf>
  </cellXfs>
  <cellStyles count="22">
    <cellStyle name="Excel Built-in Normal" xfId="3"/>
    <cellStyle name="Normal 14" xfId="5"/>
    <cellStyle name="Normal 2" xfId="1"/>
    <cellStyle name="Normal 2 2" xfId="7"/>
    <cellStyle name="Normal 2 3" xfId="8"/>
    <cellStyle name="Normal 2 4" xfId="6"/>
    <cellStyle name="Normal 27" xfId="9"/>
    <cellStyle name="Normal 3" xfId="2"/>
    <cellStyle name="Normal 3 13" xfId="11"/>
    <cellStyle name="Normal 3 18" xfId="12"/>
    <cellStyle name="Normal 3 2" xfId="10"/>
    <cellStyle name="Normal 3 9" xfId="13"/>
    <cellStyle name="Normal 4" xfId="4"/>
    <cellStyle name="Normal 5" xfId="21"/>
    <cellStyle name="Normal 89" xfId="14"/>
    <cellStyle name="Normal_Predmjer RADOVA2" xfId="15"/>
    <cellStyle name="Normal1" xfId="16"/>
    <cellStyle name="Normal1 2" xfId="17"/>
    <cellStyle name="Normalno" xfId="0" builtinId="0"/>
    <cellStyle name="Normalno 2" xfId="18"/>
    <cellStyle name="Obično_prizemlje" xfId="19"/>
    <cellStyle name="vladica3"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323851</xdr:colOff>
      <xdr:row>248</xdr:row>
      <xdr:rowOff>1991264</xdr:rowOff>
    </xdr:from>
    <xdr:to>
      <xdr:col>1</xdr:col>
      <xdr:colOff>2162175</xdr:colOff>
      <xdr:row>248</xdr:row>
      <xdr:rowOff>3214510</xdr:rowOff>
    </xdr:to>
    <xdr:pic>
      <xdr:nvPicPr>
        <xdr:cNvPr id="2" name="Picture 1">
          <a:extLst>
            <a:ext uri="{FF2B5EF4-FFF2-40B4-BE49-F238E27FC236}">
              <a16:creationId xmlns:a16="http://schemas.microsoft.com/office/drawing/2014/main" id="{E737F801-FD0A-47DB-A806-888B7B4F7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1" y="59303189"/>
          <a:ext cx="1838324" cy="122324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9"/>
  <sheetViews>
    <sheetView view="pageBreakPreview" zoomScale="90" zoomScaleNormal="100" zoomScaleSheetLayoutView="90" workbookViewId="0">
      <selection sqref="A1:XFD1048576"/>
    </sheetView>
  </sheetViews>
  <sheetFormatPr defaultRowHeight="15" x14ac:dyDescent="0.25"/>
  <cols>
    <col min="7" max="7" width="11.85546875" customWidth="1"/>
  </cols>
  <sheetData>
    <row r="2" spans="1:9" ht="15.75" x14ac:dyDescent="0.25">
      <c r="A2" s="167" t="s">
        <v>295</v>
      </c>
      <c r="B2" s="167"/>
      <c r="C2" s="168" t="s">
        <v>296</v>
      </c>
      <c r="D2" s="169"/>
      <c r="E2" s="169"/>
      <c r="F2" s="169"/>
      <c r="G2" s="169"/>
      <c r="H2" s="167"/>
      <c r="I2" s="167"/>
    </row>
    <row r="3" spans="1:9" ht="15.75" x14ac:dyDescent="0.25">
      <c r="A3" s="167"/>
      <c r="B3" s="167"/>
      <c r="C3" s="169" t="s">
        <v>297</v>
      </c>
      <c r="D3" s="169"/>
      <c r="E3" s="169"/>
      <c r="F3" s="169"/>
      <c r="G3" s="169"/>
      <c r="H3" s="167"/>
      <c r="I3" s="167"/>
    </row>
    <row r="4" spans="1:9" ht="15.75" x14ac:dyDescent="0.25">
      <c r="A4" s="167"/>
      <c r="B4" s="167"/>
      <c r="C4" s="170" t="s">
        <v>298</v>
      </c>
      <c r="D4" s="169"/>
      <c r="E4" s="169"/>
      <c r="F4" s="169"/>
      <c r="G4" s="169"/>
      <c r="H4" s="167"/>
      <c r="I4" s="167"/>
    </row>
    <row r="5" spans="1:9" x14ac:dyDescent="0.25">
      <c r="A5" s="167"/>
      <c r="B5" s="167"/>
      <c r="C5" s="167"/>
      <c r="D5" s="167"/>
      <c r="E5" s="167"/>
      <c r="F5" s="167"/>
      <c r="G5" s="167"/>
      <c r="H5" s="167"/>
      <c r="I5" s="167"/>
    </row>
    <row r="6" spans="1:9" ht="45.75" customHeight="1" x14ac:dyDescent="0.25">
      <c r="A6" s="171" t="s">
        <v>299</v>
      </c>
      <c r="B6" s="167"/>
      <c r="C6" s="185" t="s">
        <v>138</v>
      </c>
      <c r="D6" s="185"/>
      <c r="E6" s="185"/>
      <c r="F6" s="185"/>
      <c r="G6" s="185"/>
      <c r="H6" s="167"/>
      <c r="I6" s="167"/>
    </row>
    <row r="7" spans="1:9" ht="33" customHeight="1" x14ac:dyDescent="0.25">
      <c r="A7" s="167"/>
      <c r="B7" s="167"/>
      <c r="C7" s="186" t="s">
        <v>300</v>
      </c>
      <c r="D7" s="186"/>
      <c r="E7" s="186"/>
      <c r="F7" s="186"/>
      <c r="G7" s="186"/>
      <c r="H7" s="167"/>
      <c r="I7" s="167"/>
    </row>
    <row r="8" spans="1:9" ht="15.75" x14ac:dyDescent="0.25">
      <c r="A8" s="167"/>
      <c r="B8" s="167"/>
      <c r="C8" s="172"/>
      <c r="D8" s="167"/>
      <c r="E8" s="167"/>
      <c r="F8" s="167"/>
      <c r="G8" s="167"/>
      <c r="H8" s="167"/>
      <c r="I8" s="167"/>
    </row>
    <row r="9" spans="1:9" ht="15.75" x14ac:dyDescent="0.25">
      <c r="A9" s="167"/>
      <c r="B9" s="167"/>
      <c r="C9" s="172"/>
      <c r="D9" s="167"/>
      <c r="E9" s="167"/>
      <c r="F9" s="167"/>
      <c r="G9" s="167"/>
      <c r="H9" s="167"/>
      <c r="I9" s="167"/>
    </row>
    <row r="10" spans="1:9" ht="15.75" x14ac:dyDescent="0.25">
      <c r="A10" s="167"/>
      <c r="B10" s="167"/>
      <c r="C10" s="172"/>
      <c r="D10" s="167"/>
      <c r="E10" s="167"/>
      <c r="F10" s="167"/>
      <c r="G10" s="167"/>
      <c r="H10" s="167"/>
      <c r="I10" s="167"/>
    </row>
    <row r="11" spans="1:9" x14ac:dyDescent="0.25">
      <c r="A11" s="167"/>
      <c r="B11" s="167"/>
      <c r="C11" s="167"/>
      <c r="D11" s="167"/>
      <c r="E11" s="167"/>
      <c r="F11" s="167"/>
      <c r="G11" s="167"/>
      <c r="H11" s="167"/>
      <c r="I11" s="167"/>
    </row>
    <row r="12" spans="1:9" x14ac:dyDescent="0.25">
      <c r="A12" s="167"/>
      <c r="B12" s="167"/>
      <c r="C12" s="167"/>
      <c r="D12" s="167"/>
      <c r="E12" s="167"/>
      <c r="F12" s="167"/>
      <c r="G12" s="167"/>
      <c r="H12" s="167"/>
      <c r="I12" s="167"/>
    </row>
    <row r="13" spans="1:9" x14ac:dyDescent="0.25">
      <c r="A13" s="167"/>
      <c r="B13" s="167"/>
      <c r="C13" s="167"/>
      <c r="D13" s="167"/>
      <c r="E13" s="167"/>
      <c r="F13" s="167"/>
      <c r="G13" s="167"/>
      <c r="H13" s="167"/>
      <c r="I13" s="167"/>
    </row>
    <row r="14" spans="1:9" x14ac:dyDescent="0.25">
      <c r="A14" s="167"/>
      <c r="B14" s="167"/>
      <c r="C14" s="167"/>
      <c r="D14" s="167"/>
      <c r="E14" s="167"/>
      <c r="F14" s="167"/>
      <c r="G14" s="167"/>
      <c r="H14" s="167"/>
      <c r="I14" s="167"/>
    </row>
    <row r="15" spans="1:9" x14ac:dyDescent="0.25">
      <c r="A15" s="167"/>
      <c r="B15" s="167"/>
      <c r="C15" s="167"/>
      <c r="D15" s="167"/>
      <c r="E15" s="167"/>
      <c r="F15" s="167"/>
      <c r="G15" s="167"/>
      <c r="H15" s="167"/>
      <c r="I15" s="167"/>
    </row>
    <row r="16" spans="1:9" x14ac:dyDescent="0.25">
      <c r="A16" s="167"/>
      <c r="B16" s="167"/>
      <c r="C16" s="167"/>
      <c r="D16" s="167"/>
      <c r="E16" s="167"/>
      <c r="F16" s="167"/>
      <c r="G16" s="167"/>
      <c r="H16" s="167"/>
      <c r="I16" s="167"/>
    </row>
    <row r="17" spans="1:9" x14ac:dyDescent="0.25">
      <c r="A17" s="167"/>
      <c r="B17" s="167"/>
      <c r="C17" s="167"/>
      <c r="D17" s="167"/>
      <c r="E17" s="167"/>
      <c r="F17" s="167"/>
      <c r="G17" s="167"/>
      <c r="H17" s="167"/>
      <c r="I17" s="167"/>
    </row>
    <row r="18" spans="1:9" x14ac:dyDescent="0.25">
      <c r="A18" s="167"/>
      <c r="B18" s="167"/>
      <c r="C18" s="167"/>
      <c r="D18" s="167"/>
      <c r="E18" s="167"/>
      <c r="F18" s="167"/>
      <c r="G18" s="167"/>
      <c r="H18" s="167"/>
      <c r="I18" s="167"/>
    </row>
    <row r="19" spans="1:9" x14ac:dyDescent="0.25">
      <c r="A19" s="167"/>
      <c r="B19" s="167"/>
      <c r="C19" s="167"/>
      <c r="D19" s="167"/>
      <c r="E19" s="167"/>
      <c r="F19" s="167"/>
      <c r="G19" s="167"/>
      <c r="H19" s="167"/>
      <c r="I19" s="167"/>
    </row>
    <row r="20" spans="1:9" x14ac:dyDescent="0.25">
      <c r="A20" s="167"/>
      <c r="B20" s="167"/>
      <c r="C20" s="167"/>
      <c r="D20" s="167"/>
      <c r="E20" s="167"/>
      <c r="F20" s="167"/>
      <c r="G20" s="167"/>
      <c r="H20" s="167"/>
      <c r="I20" s="167"/>
    </row>
    <row r="21" spans="1:9" ht="36" x14ac:dyDescent="0.25">
      <c r="A21" s="187" t="s">
        <v>301</v>
      </c>
      <c r="B21" s="187"/>
      <c r="C21" s="187"/>
      <c r="D21" s="187"/>
      <c r="E21" s="187"/>
      <c r="F21" s="187"/>
      <c r="G21" s="187"/>
      <c r="H21" s="187"/>
      <c r="I21" s="188"/>
    </row>
    <row r="22" spans="1:9" ht="21" x14ac:dyDescent="0.25">
      <c r="A22" s="189"/>
      <c r="B22" s="189"/>
      <c r="C22" s="189"/>
      <c r="D22" s="189"/>
      <c r="E22" s="189"/>
      <c r="F22" s="189"/>
      <c r="G22" s="189"/>
      <c r="H22" s="189"/>
      <c r="I22" s="188"/>
    </row>
    <row r="23" spans="1:9" ht="21" x14ac:dyDescent="0.25">
      <c r="A23" s="189"/>
      <c r="B23" s="189"/>
      <c r="C23" s="189"/>
      <c r="D23" s="189"/>
      <c r="E23" s="189"/>
      <c r="F23" s="189"/>
      <c r="G23" s="189"/>
      <c r="H23" s="189"/>
      <c r="I23" s="188"/>
    </row>
    <row r="24" spans="1:9" ht="21" x14ac:dyDescent="0.25">
      <c r="A24" s="173"/>
      <c r="B24" s="173"/>
      <c r="C24" s="173"/>
      <c r="D24" s="173"/>
      <c r="E24" s="173"/>
      <c r="F24" s="173"/>
      <c r="G24" s="173"/>
      <c r="H24" s="173"/>
      <c r="I24" s="174"/>
    </row>
    <row r="25" spans="1:9" x14ac:dyDescent="0.25">
      <c r="A25" s="167"/>
      <c r="B25" s="167"/>
      <c r="C25" s="167"/>
      <c r="D25" s="167"/>
      <c r="E25" s="167"/>
      <c r="F25" s="167"/>
      <c r="G25" s="167"/>
      <c r="H25" s="167"/>
      <c r="I25" s="167"/>
    </row>
    <row r="26" spans="1:9" x14ac:dyDescent="0.25">
      <c r="A26" s="167"/>
      <c r="B26" s="167"/>
      <c r="C26" s="167"/>
      <c r="D26" s="167"/>
      <c r="E26" s="167"/>
      <c r="F26" s="167"/>
      <c r="G26" s="167"/>
      <c r="H26" s="167"/>
      <c r="I26" s="167"/>
    </row>
    <row r="27" spans="1:9" x14ac:dyDescent="0.25">
      <c r="A27" s="167"/>
      <c r="B27" s="167"/>
      <c r="C27" s="167"/>
      <c r="D27" s="167"/>
      <c r="E27" s="167"/>
      <c r="F27" s="167"/>
      <c r="G27" s="167"/>
      <c r="H27" s="167"/>
      <c r="I27" s="167"/>
    </row>
    <row r="28" spans="1:9" x14ac:dyDescent="0.25">
      <c r="A28" s="167"/>
      <c r="B28" s="167"/>
      <c r="C28" s="167"/>
      <c r="D28" s="167"/>
      <c r="E28" s="167"/>
      <c r="F28" s="167"/>
      <c r="G28" s="167"/>
      <c r="H28" s="167"/>
      <c r="I28" s="167"/>
    </row>
    <row r="29" spans="1:9" ht="15.75" x14ac:dyDescent="0.25">
      <c r="A29" s="175"/>
      <c r="B29" s="176"/>
      <c r="C29" s="177"/>
      <c r="D29" s="177"/>
      <c r="E29" s="177"/>
      <c r="F29" s="177"/>
      <c r="G29" s="177"/>
      <c r="H29" s="177"/>
      <c r="I29" s="177"/>
    </row>
    <row r="30" spans="1:9" ht="15.75" x14ac:dyDescent="0.25">
      <c r="A30" s="175"/>
      <c r="B30" s="175"/>
      <c r="C30" s="177"/>
      <c r="D30" s="177"/>
      <c r="E30" s="177"/>
      <c r="F30" s="177"/>
      <c r="G30" s="177"/>
      <c r="H30" s="177"/>
      <c r="I30" s="177"/>
    </row>
    <row r="31" spans="1:9" x14ac:dyDescent="0.25">
      <c r="A31" s="177"/>
      <c r="B31" s="177"/>
      <c r="C31" s="177"/>
      <c r="D31" s="177"/>
      <c r="E31" s="177"/>
      <c r="F31" s="177"/>
      <c r="G31" s="177"/>
      <c r="H31" s="177"/>
      <c r="I31" s="177"/>
    </row>
    <row r="32" spans="1:9" x14ac:dyDescent="0.25">
      <c r="A32" s="177"/>
      <c r="B32" s="177"/>
      <c r="C32" s="177"/>
      <c r="D32" s="177"/>
      <c r="E32" s="177"/>
      <c r="F32" s="177"/>
      <c r="G32" s="177"/>
      <c r="H32" s="177"/>
      <c r="I32" s="177"/>
    </row>
    <row r="33" spans="1:9" x14ac:dyDescent="0.25">
      <c r="A33" s="177"/>
      <c r="B33" s="177"/>
      <c r="C33" s="177"/>
      <c r="D33" s="177"/>
      <c r="E33" s="177"/>
      <c r="F33" s="177"/>
      <c r="G33" s="177"/>
      <c r="H33" s="177"/>
      <c r="I33" s="177"/>
    </row>
    <row r="34" spans="1:9" x14ac:dyDescent="0.25">
      <c r="A34" s="177"/>
      <c r="B34" s="177"/>
      <c r="C34" s="177"/>
      <c r="D34" s="177"/>
      <c r="E34" s="177"/>
      <c r="F34" s="177"/>
      <c r="G34" s="177"/>
      <c r="H34" s="177"/>
      <c r="I34" s="177"/>
    </row>
    <row r="35" spans="1:9" x14ac:dyDescent="0.25">
      <c r="A35" s="177"/>
      <c r="B35" s="177"/>
      <c r="C35" s="177"/>
      <c r="D35" s="177"/>
      <c r="E35" s="177"/>
      <c r="F35" s="177"/>
      <c r="G35" s="177"/>
      <c r="H35" s="177"/>
      <c r="I35" s="177"/>
    </row>
    <row r="36" spans="1:9" x14ac:dyDescent="0.25">
      <c r="A36" s="178"/>
      <c r="B36" s="178"/>
      <c r="C36" s="178"/>
      <c r="D36" s="178"/>
      <c r="E36" s="178"/>
      <c r="F36" s="178"/>
      <c r="G36" s="178"/>
      <c r="H36" s="178"/>
      <c r="I36" s="178"/>
    </row>
    <row r="37" spans="1:9" x14ac:dyDescent="0.25">
      <c r="A37" s="178"/>
      <c r="B37" s="178"/>
      <c r="C37" s="178"/>
      <c r="D37" s="178"/>
      <c r="E37" s="178"/>
      <c r="F37" s="178"/>
      <c r="G37" s="178"/>
      <c r="H37" s="178"/>
      <c r="I37" s="178"/>
    </row>
    <row r="38" spans="1:9" ht="27.75" x14ac:dyDescent="0.25">
      <c r="A38" s="179"/>
      <c r="B38" s="180"/>
      <c r="C38" s="180"/>
      <c r="D38" s="178"/>
      <c r="E38" s="178"/>
      <c r="F38" s="178"/>
      <c r="G38" s="178"/>
      <c r="H38" s="178"/>
      <c r="I38" s="181"/>
    </row>
    <row r="39" spans="1:9" ht="27.75" x14ac:dyDescent="0.25">
      <c r="A39" s="182"/>
      <c r="B39" s="183"/>
      <c r="C39" s="179"/>
      <c r="D39" s="182"/>
      <c r="E39" s="182"/>
      <c r="F39" s="182"/>
      <c r="G39" s="178"/>
      <c r="H39" s="178"/>
      <c r="I39" s="181"/>
    </row>
    <row r="40" spans="1:9" ht="27.75" x14ac:dyDescent="0.25">
      <c r="A40" s="179"/>
      <c r="B40" s="181"/>
      <c r="C40" s="179"/>
      <c r="D40" s="181"/>
      <c r="E40" s="181"/>
      <c r="F40" s="181"/>
      <c r="G40" s="181"/>
      <c r="H40" s="181"/>
      <c r="I40" s="181"/>
    </row>
    <row r="41" spans="1:9" ht="27.75" x14ac:dyDescent="0.25">
      <c r="A41" s="181"/>
      <c r="B41" s="181"/>
      <c r="C41" s="179"/>
      <c r="D41" s="181"/>
      <c r="E41" s="181"/>
      <c r="F41" s="181"/>
      <c r="G41" s="181"/>
      <c r="H41" s="181"/>
      <c r="I41" s="181"/>
    </row>
    <row r="42" spans="1:9" ht="27.75" x14ac:dyDescent="0.25">
      <c r="A42" s="181"/>
      <c r="B42" s="181"/>
      <c r="C42" s="179"/>
      <c r="D42" s="181"/>
      <c r="E42" s="181"/>
      <c r="F42" s="181"/>
      <c r="G42" s="181"/>
      <c r="H42" s="181"/>
      <c r="I42" s="181"/>
    </row>
    <row r="43" spans="1:9" ht="27.75" x14ac:dyDescent="0.4">
      <c r="A43" s="184"/>
      <c r="B43" s="184"/>
      <c r="C43" s="179"/>
      <c r="D43" s="184"/>
      <c r="E43" s="184"/>
      <c r="F43" s="184"/>
      <c r="G43" s="184"/>
      <c r="H43" s="184"/>
      <c r="I43" s="184"/>
    </row>
    <row r="44" spans="1:9" ht="27.75" x14ac:dyDescent="0.4">
      <c r="A44" s="184"/>
      <c r="B44" s="184"/>
      <c r="C44" s="184"/>
      <c r="D44" s="184"/>
      <c r="E44" s="184"/>
      <c r="F44" s="184"/>
      <c r="G44" s="184"/>
      <c r="H44" s="184"/>
      <c r="I44" s="184"/>
    </row>
    <row r="45" spans="1:9" ht="27.75" x14ac:dyDescent="0.4">
      <c r="A45" s="184"/>
      <c r="B45" s="184"/>
      <c r="C45" s="184"/>
      <c r="D45" s="184"/>
      <c r="E45" s="184"/>
      <c r="F45" s="184"/>
      <c r="G45" s="184"/>
      <c r="H45" s="184"/>
      <c r="I45" s="184"/>
    </row>
    <row r="46" spans="1:9" ht="27.75" x14ac:dyDescent="0.4">
      <c r="A46" s="184"/>
      <c r="B46" s="184"/>
      <c r="C46" s="184"/>
      <c r="D46" s="184"/>
      <c r="E46" s="184"/>
      <c r="F46" s="184"/>
      <c r="G46" s="184"/>
      <c r="H46" s="184"/>
      <c r="I46" s="184"/>
    </row>
    <row r="47" spans="1:9" ht="27.75" x14ac:dyDescent="0.4">
      <c r="A47" s="184"/>
      <c r="B47" s="184"/>
      <c r="C47" s="184"/>
      <c r="D47" s="184"/>
      <c r="E47" s="184"/>
      <c r="F47" s="184"/>
      <c r="G47" s="184"/>
      <c r="H47" s="184"/>
      <c r="I47" s="184"/>
    </row>
    <row r="48" spans="1:9" ht="27.75" x14ac:dyDescent="0.4">
      <c r="A48" s="184"/>
      <c r="B48" s="184"/>
      <c r="C48" s="184"/>
      <c r="D48" s="184"/>
      <c r="E48" s="184"/>
      <c r="F48" s="184"/>
      <c r="G48" s="184"/>
      <c r="H48" s="184"/>
      <c r="I48" s="184"/>
    </row>
    <row r="49" spans="1:9" ht="27.75" x14ac:dyDescent="0.4">
      <c r="A49" s="184"/>
      <c r="B49" s="184"/>
      <c r="C49" s="184"/>
      <c r="D49" s="184"/>
      <c r="E49" s="184"/>
      <c r="F49" s="184"/>
      <c r="G49" s="184"/>
      <c r="H49" s="184"/>
      <c r="I49" s="184"/>
    </row>
  </sheetData>
  <sheetProtection password="E84E" sheet="1" objects="1" scenarios="1"/>
  <mergeCells count="5">
    <mergeCell ref="C6:G6"/>
    <mergeCell ref="C7:G7"/>
    <mergeCell ref="A21:I21"/>
    <mergeCell ref="A22:I22"/>
    <mergeCell ref="A23:I2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5"/>
  <sheetViews>
    <sheetView view="pageBreakPreview" topLeftCell="A16" zoomScale="82" zoomScaleNormal="100" zoomScaleSheetLayoutView="82" workbookViewId="0">
      <selection activeCell="O25" sqref="O25"/>
    </sheetView>
  </sheetViews>
  <sheetFormatPr defaultRowHeight="15" x14ac:dyDescent="0.25"/>
  <cols>
    <col min="1" max="1" width="2.7109375" bestFit="1" customWidth="1"/>
    <col min="2" max="2" width="49.42578125" customWidth="1"/>
    <col min="3" max="3" width="31.7109375" customWidth="1"/>
    <col min="4" max="4" width="12.5703125" customWidth="1"/>
  </cols>
  <sheetData>
    <row r="2" spans="1:10" s="164" customFormat="1" ht="15.75" x14ac:dyDescent="0.25">
      <c r="A2" s="162"/>
      <c r="B2" s="26" t="s">
        <v>137</v>
      </c>
      <c r="C2" s="163"/>
      <c r="E2" s="165"/>
      <c r="F2" s="165"/>
    </row>
    <row r="3" spans="1:10" s="164" customFormat="1" ht="46.5" customHeight="1" x14ac:dyDescent="0.25">
      <c r="A3" s="162"/>
      <c r="B3" s="63" t="s">
        <v>138</v>
      </c>
      <c r="C3" s="63"/>
      <c r="D3" s="63"/>
      <c r="E3" s="63"/>
      <c r="F3" s="63"/>
      <c r="G3" s="63"/>
    </row>
    <row r="4" spans="1:10" s="165" customFormat="1" ht="30.75" customHeight="1" x14ac:dyDescent="0.25">
      <c r="A4" s="162"/>
      <c r="B4" s="5" t="s">
        <v>294</v>
      </c>
      <c r="C4" s="5"/>
      <c r="D4" s="5"/>
      <c r="E4" s="5"/>
      <c r="F4" s="5"/>
    </row>
    <row r="5" spans="1:10" s="165" customFormat="1" ht="18.75" customHeight="1" x14ac:dyDescent="0.25">
      <c r="A5" s="162"/>
      <c r="B5" s="5"/>
      <c r="C5" s="163"/>
      <c r="D5" s="164"/>
    </row>
    <row r="6" spans="1:10" s="116" customFormat="1" x14ac:dyDescent="0.25">
      <c r="A6" s="191" t="s">
        <v>198</v>
      </c>
      <c r="B6" s="191"/>
      <c r="C6" s="191"/>
      <c r="D6" s="191"/>
      <c r="E6" s="191"/>
      <c r="F6" s="191"/>
      <c r="G6" s="191"/>
      <c r="H6" s="191"/>
      <c r="I6" s="191"/>
    </row>
    <row r="7" spans="1:10" s="116" customFormat="1" x14ac:dyDescent="0.25">
      <c r="A7" s="191" t="s">
        <v>199</v>
      </c>
      <c r="B7" s="191"/>
      <c r="C7" s="191"/>
      <c r="D7" s="191"/>
      <c r="E7" s="191"/>
      <c r="F7" s="191"/>
      <c r="G7" s="191"/>
      <c r="H7" s="191"/>
      <c r="I7" s="191"/>
    </row>
    <row r="8" spans="1:10" s="116" customFormat="1" ht="33.75" customHeight="1" x14ac:dyDescent="0.25">
      <c r="A8" s="192" t="s">
        <v>200</v>
      </c>
      <c r="B8" s="192"/>
      <c r="C8" s="192"/>
      <c r="D8" s="192"/>
      <c r="E8" s="192"/>
      <c r="F8" s="192"/>
      <c r="G8" s="192"/>
      <c r="H8" s="28"/>
      <c r="I8" s="28"/>
      <c r="J8" s="117"/>
    </row>
    <row r="9" spans="1:10" s="116" customFormat="1" ht="74.25" customHeight="1" x14ac:dyDescent="0.25">
      <c r="A9" s="192" t="s">
        <v>212</v>
      </c>
      <c r="B9" s="192"/>
      <c r="C9" s="192"/>
      <c r="D9" s="192"/>
      <c r="E9" s="192"/>
      <c r="F9" s="192"/>
      <c r="G9" s="192"/>
      <c r="H9" s="28"/>
      <c r="I9" s="28"/>
      <c r="J9" s="117"/>
    </row>
    <row r="10" spans="1:10" s="116" customFormat="1" ht="51" customHeight="1" x14ac:dyDescent="0.25">
      <c r="A10" s="192" t="s">
        <v>201</v>
      </c>
      <c r="B10" s="192"/>
      <c r="C10" s="192"/>
      <c r="D10" s="192"/>
      <c r="E10" s="192"/>
      <c r="F10" s="192"/>
      <c r="G10" s="192"/>
      <c r="H10" s="28"/>
      <c r="I10" s="28"/>
      <c r="J10" s="117"/>
    </row>
    <row r="11" spans="1:10" s="118" customFormat="1" ht="48.75" customHeight="1" x14ac:dyDescent="0.25">
      <c r="A11" s="192" t="s">
        <v>202</v>
      </c>
      <c r="B11" s="192"/>
      <c r="C11" s="192"/>
      <c r="D11" s="192"/>
      <c r="E11" s="192"/>
      <c r="F11" s="192"/>
      <c r="G11" s="192"/>
      <c r="H11" s="28"/>
      <c r="I11" s="28"/>
    </row>
    <row r="12" spans="1:10" s="116" customFormat="1" ht="45" customHeight="1" x14ac:dyDescent="0.25">
      <c r="A12" s="190" t="s">
        <v>203</v>
      </c>
      <c r="B12" s="190"/>
      <c r="C12" s="190"/>
      <c r="D12" s="190"/>
      <c r="E12" s="190"/>
      <c r="F12" s="190"/>
      <c r="G12" s="190"/>
      <c r="H12" s="166"/>
      <c r="I12" s="166"/>
      <c r="J12" s="117"/>
    </row>
    <row r="13" spans="1:10" s="118" customFormat="1" ht="14.25" customHeight="1" x14ac:dyDescent="0.25">
      <c r="A13" s="190" t="s">
        <v>204</v>
      </c>
      <c r="B13" s="190"/>
      <c r="C13" s="190"/>
      <c r="D13" s="190"/>
      <c r="E13" s="190"/>
      <c r="F13" s="190"/>
      <c r="G13" s="190"/>
      <c r="H13" s="166"/>
      <c r="I13" s="166"/>
      <c r="J13" s="119"/>
    </row>
    <row r="14" spans="1:10" s="118" customFormat="1" ht="15.75" customHeight="1" x14ac:dyDescent="0.25">
      <c r="A14" s="192" t="s">
        <v>205</v>
      </c>
      <c r="B14" s="192"/>
      <c r="C14" s="192"/>
      <c r="D14" s="192"/>
      <c r="E14" s="192"/>
      <c r="F14" s="192"/>
      <c r="G14" s="192"/>
      <c r="H14" s="28"/>
      <c r="I14" s="28"/>
    </row>
    <row r="15" spans="1:10" s="116" customFormat="1" ht="57.75" customHeight="1" x14ac:dyDescent="0.25">
      <c r="A15" s="190" t="s">
        <v>206</v>
      </c>
      <c r="B15" s="190"/>
      <c r="C15" s="190"/>
      <c r="D15" s="190"/>
      <c r="E15" s="190"/>
      <c r="F15" s="190"/>
      <c r="G15" s="190"/>
      <c r="H15" s="166"/>
      <c r="I15" s="166"/>
      <c r="J15" s="117"/>
    </row>
    <row r="16" spans="1:10" s="118" customFormat="1" ht="102" customHeight="1" x14ac:dyDescent="0.25">
      <c r="A16" s="190" t="s">
        <v>213</v>
      </c>
      <c r="B16" s="190"/>
      <c r="C16" s="190"/>
      <c r="D16" s="190"/>
      <c r="E16" s="190"/>
      <c r="F16" s="190"/>
      <c r="G16" s="190"/>
      <c r="H16" s="166"/>
      <c r="I16" s="166"/>
    </row>
    <row r="17" spans="1:9" s="118" customFormat="1" ht="45" customHeight="1" x14ac:dyDescent="0.25">
      <c r="A17" s="190" t="s">
        <v>214</v>
      </c>
      <c r="B17" s="190"/>
      <c r="C17" s="190"/>
      <c r="D17" s="190"/>
      <c r="E17" s="190"/>
      <c r="F17" s="190"/>
      <c r="G17" s="190"/>
      <c r="H17" s="166"/>
      <c r="I17" s="166"/>
    </row>
    <row r="18" spans="1:9" s="118" customFormat="1" ht="17.25" customHeight="1" x14ac:dyDescent="0.25">
      <c r="A18" s="190" t="s">
        <v>207</v>
      </c>
      <c r="B18" s="190"/>
      <c r="C18" s="190"/>
      <c r="D18" s="190"/>
      <c r="E18" s="190"/>
      <c r="F18" s="190"/>
      <c r="G18" s="190"/>
      <c r="H18" s="166"/>
      <c r="I18" s="166"/>
    </row>
    <row r="19" spans="1:9" s="118" customFormat="1" ht="51" customHeight="1" x14ac:dyDescent="0.25">
      <c r="A19" s="190" t="s">
        <v>208</v>
      </c>
      <c r="B19" s="190"/>
      <c r="C19" s="190"/>
      <c r="D19" s="190"/>
      <c r="E19" s="190"/>
      <c r="F19" s="190"/>
      <c r="G19" s="190"/>
      <c r="H19" s="166"/>
      <c r="I19" s="166"/>
    </row>
    <row r="20" spans="1:9" s="118" customFormat="1" ht="37.5" customHeight="1" x14ac:dyDescent="0.25">
      <c r="A20" s="190" t="s">
        <v>209</v>
      </c>
      <c r="B20" s="190"/>
      <c r="C20" s="190"/>
      <c r="D20" s="190"/>
      <c r="E20" s="190"/>
      <c r="F20" s="190"/>
      <c r="G20" s="190"/>
      <c r="H20" s="166"/>
      <c r="I20" s="166"/>
    </row>
    <row r="21" spans="1:9" s="118" customFormat="1" ht="29.25" customHeight="1" x14ac:dyDescent="0.25">
      <c r="A21" s="190" t="s">
        <v>215</v>
      </c>
      <c r="B21" s="190"/>
      <c r="C21" s="190"/>
      <c r="D21" s="190"/>
      <c r="E21" s="190"/>
      <c r="F21" s="190"/>
      <c r="G21" s="190"/>
      <c r="H21" s="166"/>
      <c r="I21" s="166"/>
    </row>
    <row r="22" spans="1:9" s="118" customFormat="1" ht="28.5" customHeight="1" x14ac:dyDescent="0.25">
      <c r="A22" s="190" t="s">
        <v>216</v>
      </c>
      <c r="B22" s="190"/>
      <c r="C22" s="190"/>
      <c r="D22" s="190"/>
      <c r="E22" s="190"/>
      <c r="F22" s="190"/>
      <c r="G22" s="190"/>
      <c r="H22" s="166"/>
      <c r="I22" s="166"/>
    </row>
    <row r="23" spans="1:9" s="118" customFormat="1" ht="48" customHeight="1" x14ac:dyDescent="0.25">
      <c r="A23" s="190" t="s">
        <v>210</v>
      </c>
      <c r="B23" s="190"/>
      <c r="C23" s="190"/>
      <c r="D23" s="190"/>
      <c r="E23" s="190"/>
      <c r="F23" s="190"/>
      <c r="G23" s="190"/>
      <c r="H23" s="166"/>
      <c r="I23" s="166"/>
    </row>
    <row r="24" spans="1:9" s="118" customFormat="1" ht="30" customHeight="1" x14ac:dyDescent="0.25">
      <c r="A24" s="190" t="s">
        <v>211</v>
      </c>
      <c r="B24" s="190"/>
      <c r="C24" s="190"/>
      <c r="D24" s="190"/>
      <c r="E24" s="190"/>
      <c r="F24" s="190"/>
      <c r="G24" s="190"/>
      <c r="H24" s="166"/>
      <c r="I24" s="166"/>
    </row>
    <row r="25" spans="1:9" s="118" customFormat="1" ht="166.5" customHeight="1" x14ac:dyDescent="0.25">
      <c r="A25" s="190" t="s">
        <v>217</v>
      </c>
      <c r="B25" s="190"/>
      <c r="C25" s="190"/>
      <c r="D25" s="190"/>
      <c r="E25" s="190"/>
      <c r="F25" s="190"/>
      <c r="G25" s="190"/>
      <c r="H25" s="166"/>
      <c r="I25" s="166"/>
    </row>
  </sheetData>
  <sheetProtection password="E84E" sheet="1" objects="1" scenarios="1"/>
  <mergeCells count="20">
    <mergeCell ref="A24:G24"/>
    <mergeCell ref="A25:G25"/>
    <mergeCell ref="A18:G18"/>
    <mergeCell ref="A19:G19"/>
    <mergeCell ref="A20:G20"/>
    <mergeCell ref="A21:G21"/>
    <mergeCell ref="A22:G22"/>
    <mergeCell ref="A23:G23"/>
    <mergeCell ref="A17:G17"/>
    <mergeCell ref="A6:I6"/>
    <mergeCell ref="A7:I7"/>
    <mergeCell ref="A8:G8"/>
    <mergeCell ref="A9:G9"/>
    <mergeCell ref="A10:G10"/>
    <mergeCell ref="A11:G11"/>
    <mergeCell ref="A12:G12"/>
    <mergeCell ref="A13:G13"/>
    <mergeCell ref="A14:G14"/>
    <mergeCell ref="A15:G15"/>
    <mergeCell ref="A16:G16"/>
  </mergeCells>
  <pageMargins left="0.70866141732283472" right="0.70866141732283472" top="0.74803149606299213" bottom="0.74803149606299213" header="0.31496062992125984" footer="0.31496062992125984"/>
  <pageSetup paperSize="9" scale="69" fitToWidth="0" orientation="portrait" r:id="rId1"/>
  <headerFooter>
    <oddFooter>&amp;C"Bilota Inženjering d.o.o" Seget Donji, Hrvatskih žrtava br.130&amp;Rstr.&amp;P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58"/>
  <sheetViews>
    <sheetView tabSelected="1" view="pageBreakPreview" topLeftCell="A343" zoomScaleNormal="100" zoomScaleSheetLayoutView="100" workbookViewId="0">
      <selection activeCell="E356" sqref="E356"/>
    </sheetView>
  </sheetViews>
  <sheetFormatPr defaultRowHeight="15" x14ac:dyDescent="0.25"/>
  <cols>
    <col min="1" max="1" width="9.140625" style="1"/>
    <col min="2" max="2" width="53.5703125" style="2" customWidth="1"/>
    <col min="3" max="3" width="12.140625" style="3" bestFit="1" customWidth="1"/>
    <col min="4" max="4" width="9.140625" style="3"/>
    <col min="5" max="5" width="9.7109375" style="4" bestFit="1" customWidth="1"/>
    <col min="6" max="6" width="14.28515625" style="4" bestFit="1" customWidth="1"/>
    <col min="7" max="16384" width="9.140625" style="3"/>
  </cols>
  <sheetData>
    <row r="2" spans="1:6" ht="15.75" x14ac:dyDescent="0.25">
      <c r="B2" s="26" t="s">
        <v>137</v>
      </c>
    </row>
    <row r="3" spans="1:6" ht="45" x14ac:dyDescent="0.25">
      <c r="B3" s="63" t="s">
        <v>138</v>
      </c>
    </row>
    <row r="4" spans="1:6" s="4" customFormat="1" ht="30" x14ac:dyDescent="0.25">
      <c r="A4" s="1"/>
      <c r="B4" s="5" t="s">
        <v>294</v>
      </c>
      <c r="C4" s="3"/>
      <c r="D4" s="3"/>
    </row>
    <row r="5" spans="1:6" s="4" customFormat="1" x14ac:dyDescent="0.25">
      <c r="A5" s="1"/>
      <c r="B5" s="5"/>
      <c r="C5" s="3"/>
      <c r="D5" s="3"/>
    </row>
    <row r="6" spans="1:6" s="4" customFormat="1" x14ac:dyDescent="0.25">
      <c r="A6" s="1"/>
      <c r="B6" s="5" t="s">
        <v>126</v>
      </c>
      <c r="C6" s="3"/>
      <c r="D6" s="3"/>
    </row>
    <row r="7" spans="1:6" s="4" customFormat="1" x14ac:dyDescent="0.25">
      <c r="A7" s="1"/>
      <c r="B7" s="5"/>
      <c r="C7" s="3"/>
      <c r="D7" s="3"/>
    </row>
    <row r="8" spans="1:6" ht="26.25" x14ac:dyDescent="0.25">
      <c r="A8" s="43" t="s">
        <v>121</v>
      </c>
      <c r="B8" s="44" t="s">
        <v>122</v>
      </c>
      <c r="C8" s="44" t="s">
        <v>123</v>
      </c>
      <c r="D8" s="44" t="s">
        <v>124</v>
      </c>
      <c r="E8" s="45" t="s">
        <v>125</v>
      </c>
      <c r="F8" s="55" t="s">
        <v>127</v>
      </c>
    </row>
    <row r="9" spans="1:6" s="4" customFormat="1" x14ac:dyDescent="0.25">
      <c r="A9" s="46"/>
      <c r="B9" s="47" t="s">
        <v>6</v>
      </c>
      <c r="C9" s="48"/>
      <c r="D9" s="48"/>
      <c r="E9" s="49"/>
      <c r="F9" s="49"/>
    </row>
    <row r="10" spans="1:6" s="4" customFormat="1" x14ac:dyDescent="0.25">
      <c r="A10" s="9" t="s">
        <v>7</v>
      </c>
      <c r="B10" s="47" t="s">
        <v>8</v>
      </c>
      <c r="C10" s="3"/>
      <c r="D10" s="3"/>
    </row>
    <row r="11" spans="1:6" s="4" customFormat="1" x14ac:dyDescent="0.25">
      <c r="A11" s="9"/>
      <c r="B11" s="47"/>
      <c r="C11" s="3"/>
      <c r="D11" s="3"/>
    </row>
    <row r="12" spans="1:6" s="123" customFormat="1" ht="75" x14ac:dyDescent="0.25">
      <c r="A12" s="120"/>
      <c r="B12" s="121" t="s">
        <v>192</v>
      </c>
      <c r="C12" s="122"/>
      <c r="D12" s="122"/>
    </row>
    <row r="13" spans="1:6" s="123" customFormat="1" ht="60" x14ac:dyDescent="0.25">
      <c r="A13" s="120"/>
      <c r="B13" s="121" t="s">
        <v>188</v>
      </c>
      <c r="C13" s="122"/>
      <c r="D13" s="122"/>
    </row>
    <row r="14" spans="1:6" s="123" customFormat="1" ht="17.25" customHeight="1" x14ac:dyDescent="0.25">
      <c r="A14" s="120"/>
      <c r="B14" s="121" t="s">
        <v>189</v>
      </c>
      <c r="C14" s="122"/>
      <c r="D14" s="122"/>
    </row>
    <row r="15" spans="1:6" s="123" customFormat="1" ht="31.5" customHeight="1" x14ac:dyDescent="0.25">
      <c r="A15" s="120"/>
      <c r="B15" s="121" t="s">
        <v>190</v>
      </c>
      <c r="C15" s="122"/>
      <c r="D15" s="122"/>
    </row>
    <row r="16" spans="1:6" s="123" customFormat="1" ht="45" x14ac:dyDescent="0.25">
      <c r="A16" s="124"/>
      <c r="B16" s="125" t="s">
        <v>191</v>
      </c>
      <c r="C16" s="122"/>
      <c r="D16" s="122"/>
    </row>
    <row r="17" spans="1:6" s="123" customFormat="1" x14ac:dyDescent="0.25">
      <c r="A17" s="124"/>
      <c r="B17" s="125"/>
      <c r="C17" s="122"/>
      <c r="D17" s="122"/>
    </row>
    <row r="18" spans="1:6" s="122" customFormat="1" x14ac:dyDescent="0.25">
      <c r="A18" s="126"/>
      <c r="B18" s="127"/>
      <c r="E18" s="123"/>
      <c r="F18" s="123"/>
    </row>
    <row r="19" spans="1:6" s="123" customFormat="1" x14ac:dyDescent="0.25">
      <c r="A19" s="126"/>
      <c r="B19" s="5" t="s">
        <v>9</v>
      </c>
      <c r="C19" s="122"/>
      <c r="D19" s="122"/>
    </row>
    <row r="20" spans="1:6" s="123" customFormat="1" ht="90" x14ac:dyDescent="0.25">
      <c r="A20" s="126"/>
      <c r="B20" s="10" t="s">
        <v>218</v>
      </c>
      <c r="C20" s="122"/>
      <c r="D20" s="122"/>
    </row>
    <row r="22" spans="1:6" s="4" customFormat="1" x14ac:dyDescent="0.25">
      <c r="A22" s="1"/>
      <c r="B22" s="2"/>
      <c r="C22" s="3"/>
      <c r="D22" s="7"/>
    </row>
    <row r="23" spans="1:6" customFormat="1" x14ac:dyDescent="0.25">
      <c r="A23" s="60" t="s">
        <v>10</v>
      </c>
      <c r="B23" s="65" t="s">
        <v>219</v>
      </c>
      <c r="C23" s="3"/>
      <c r="D23" s="3"/>
      <c r="E23" s="4"/>
      <c r="F23" s="4"/>
    </row>
    <row r="24" spans="1:6" s="4" customFormat="1" x14ac:dyDescent="0.25">
      <c r="A24" s="1"/>
      <c r="B24" s="2" t="s">
        <v>36</v>
      </c>
      <c r="C24" s="66" t="s">
        <v>110</v>
      </c>
      <c r="D24" s="67">
        <v>1</v>
      </c>
      <c r="E24" s="68"/>
      <c r="F24" s="68">
        <f>E24*D24</f>
        <v>0</v>
      </c>
    </row>
    <row r="25" spans="1:6" s="4" customFormat="1" x14ac:dyDescent="0.25">
      <c r="A25" s="1"/>
      <c r="B25" s="2"/>
      <c r="C25" s="3"/>
      <c r="D25" s="7"/>
    </row>
    <row r="26" spans="1:6" s="4" customFormat="1" ht="60" x14ac:dyDescent="0.25">
      <c r="A26" s="64" t="s">
        <v>12</v>
      </c>
      <c r="B26" s="11" t="s">
        <v>13</v>
      </c>
      <c r="C26" s="3"/>
      <c r="D26" s="7"/>
    </row>
    <row r="27" spans="1:6" s="4" customFormat="1" x14ac:dyDescent="0.25">
      <c r="A27" s="1"/>
      <c r="B27" s="2" t="s">
        <v>11</v>
      </c>
      <c r="C27" s="3" t="s">
        <v>0</v>
      </c>
      <c r="D27" s="7">
        <v>12</v>
      </c>
      <c r="F27" s="4">
        <f>+D27*E27</f>
        <v>0</v>
      </c>
    </row>
    <row r="28" spans="1:6" s="4" customFormat="1" x14ac:dyDescent="0.25">
      <c r="A28" s="1"/>
      <c r="B28" s="2"/>
      <c r="C28" s="3"/>
      <c r="D28" s="7"/>
    </row>
    <row r="29" spans="1:6" s="4" customFormat="1" x14ac:dyDescent="0.25">
      <c r="A29" s="64" t="s">
        <v>14</v>
      </c>
      <c r="B29" s="61" t="s">
        <v>260</v>
      </c>
      <c r="C29" s="3"/>
      <c r="D29" s="7"/>
    </row>
    <row r="30" spans="1:6" s="4" customFormat="1" x14ac:dyDescent="0.25">
      <c r="A30" s="1"/>
      <c r="B30" s="2" t="s">
        <v>15</v>
      </c>
      <c r="C30" s="3" t="s">
        <v>2</v>
      </c>
      <c r="D30" s="7">
        <v>50</v>
      </c>
      <c r="F30" s="4">
        <f>+D30*E30</f>
        <v>0</v>
      </c>
    </row>
    <row r="31" spans="1:6" s="4" customFormat="1" x14ac:dyDescent="0.25">
      <c r="A31" s="1"/>
      <c r="B31" s="2"/>
      <c r="C31" s="3"/>
      <c r="D31" s="7"/>
    </row>
    <row r="32" spans="1:6" s="4" customFormat="1" ht="45" x14ac:dyDescent="0.25">
      <c r="A32" s="64" t="s">
        <v>16</v>
      </c>
      <c r="B32" s="127" t="s">
        <v>261</v>
      </c>
      <c r="C32" s="3"/>
      <c r="D32" s="7"/>
    </row>
    <row r="33" spans="1:6" s="4" customFormat="1" x14ac:dyDescent="0.25">
      <c r="A33" s="1"/>
      <c r="B33" s="2" t="s">
        <v>11</v>
      </c>
      <c r="C33" s="3"/>
      <c r="D33" s="7"/>
    </row>
    <row r="34" spans="1:6" s="4" customFormat="1" x14ac:dyDescent="0.25">
      <c r="A34" s="1"/>
      <c r="B34" s="2" t="s">
        <v>17</v>
      </c>
      <c r="C34" s="3" t="s">
        <v>0</v>
      </c>
      <c r="D34" s="7">
        <v>10</v>
      </c>
      <c r="F34" s="4">
        <f>+D34*E34</f>
        <v>0</v>
      </c>
    </row>
    <row r="35" spans="1:6" s="4" customFormat="1" x14ac:dyDescent="0.25">
      <c r="A35" s="1"/>
      <c r="B35" s="2" t="s">
        <v>18</v>
      </c>
      <c r="C35" s="3" t="s">
        <v>0</v>
      </c>
      <c r="D35" s="7">
        <v>8</v>
      </c>
      <c r="F35" s="4">
        <f>+D35*E35</f>
        <v>0</v>
      </c>
    </row>
    <row r="36" spans="1:6" s="4" customFormat="1" x14ac:dyDescent="0.25">
      <c r="A36" s="1"/>
      <c r="B36" s="2"/>
      <c r="C36" s="3"/>
      <c r="D36" s="7"/>
    </row>
    <row r="37" spans="1:6" s="4" customFormat="1" x14ac:dyDescent="0.25">
      <c r="A37" s="1"/>
      <c r="B37" s="2"/>
      <c r="C37" s="3"/>
      <c r="D37" s="7"/>
    </row>
    <row r="38" spans="1:6" s="4" customFormat="1" ht="63.75" customHeight="1" x14ac:dyDescent="0.25">
      <c r="A38" s="64" t="s">
        <v>19</v>
      </c>
      <c r="B38" s="11" t="s">
        <v>22</v>
      </c>
      <c r="C38" s="3"/>
      <c r="D38" s="3"/>
    </row>
    <row r="39" spans="1:6" s="4" customFormat="1" x14ac:dyDescent="0.25">
      <c r="A39" s="1"/>
      <c r="B39" s="11" t="s">
        <v>23</v>
      </c>
      <c r="C39" s="3"/>
      <c r="D39" s="3"/>
    </row>
    <row r="40" spans="1:6" s="4" customFormat="1" x14ac:dyDescent="0.25">
      <c r="A40" s="1"/>
      <c r="B40" s="62" t="s">
        <v>136</v>
      </c>
      <c r="C40" s="3"/>
      <c r="D40" s="3"/>
    </row>
    <row r="41" spans="1:6" s="4" customFormat="1" x14ac:dyDescent="0.25">
      <c r="A41" s="1"/>
      <c r="B41" s="63" t="s">
        <v>140</v>
      </c>
      <c r="C41" s="3" t="s">
        <v>1</v>
      </c>
      <c r="D41" s="3">
        <v>1</v>
      </c>
      <c r="F41" s="4">
        <f>+D41*E41</f>
        <v>0</v>
      </c>
    </row>
    <row r="42" spans="1:6" s="4" customFormat="1" x14ac:dyDescent="0.25">
      <c r="A42" s="1"/>
      <c r="B42" s="63" t="s">
        <v>143</v>
      </c>
      <c r="C42" s="3" t="s">
        <v>1</v>
      </c>
      <c r="D42" s="3">
        <v>1</v>
      </c>
      <c r="F42" s="4">
        <f>+D42*E42</f>
        <v>0</v>
      </c>
    </row>
    <row r="43" spans="1:6" s="4" customFormat="1" x14ac:dyDescent="0.25">
      <c r="A43" s="1"/>
      <c r="B43" s="61"/>
      <c r="C43" s="3"/>
      <c r="D43" s="3"/>
    </row>
    <row r="44" spans="1:6" s="4" customFormat="1" x14ac:dyDescent="0.25">
      <c r="A44" s="1"/>
      <c r="B44" s="63" t="s">
        <v>139</v>
      </c>
      <c r="C44" s="3"/>
      <c r="D44" s="3"/>
    </row>
    <row r="45" spans="1:6" s="4" customFormat="1" x14ac:dyDescent="0.25">
      <c r="A45" s="1"/>
      <c r="B45" s="63" t="s">
        <v>141</v>
      </c>
      <c r="C45" s="3" t="s">
        <v>1</v>
      </c>
      <c r="D45" s="3">
        <v>1</v>
      </c>
      <c r="F45" s="4">
        <f>+D45*E45</f>
        <v>0</v>
      </c>
    </row>
    <row r="46" spans="1:6" s="4" customFormat="1" x14ac:dyDescent="0.25">
      <c r="A46" s="1"/>
      <c r="B46" s="63" t="s">
        <v>142</v>
      </c>
      <c r="C46" s="3" t="s">
        <v>1</v>
      </c>
      <c r="D46" s="3">
        <v>1</v>
      </c>
      <c r="F46" s="4">
        <f>+D46*E46</f>
        <v>0</v>
      </c>
    </row>
    <row r="47" spans="1:6" s="4" customFormat="1" x14ac:dyDescent="0.25">
      <c r="A47" s="1"/>
      <c r="B47" s="63" t="s">
        <v>144</v>
      </c>
      <c r="C47" s="3" t="s">
        <v>1</v>
      </c>
      <c r="D47" s="3">
        <v>2</v>
      </c>
      <c r="F47" s="4">
        <f>+D47*E47</f>
        <v>0</v>
      </c>
    </row>
    <row r="48" spans="1:6" s="4" customFormat="1" x14ac:dyDescent="0.25">
      <c r="A48" s="1"/>
      <c r="B48" s="63" t="s">
        <v>145</v>
      </c>
      <c r="C48" s="3" t="s">
        <v>1</v>
      </c>
      <c r="D48" s="3">
        <v>1</v>
      </c>
      <c r="F48" s="4">
        <f>+D48*E48</f>
        <v>0</v>
      </c>
    </row>
    <row r="50" spans="1:6" s="4" customFormat="1" ht="60" x14ac:dyDescent="0.25">
      <c r="A50" s="64" t="s">
        <v>21</v>
      </c>
      <c r="B50" s="11" t="s">
        <v>25</v>
      </c>
      <c r="C50" s="3"/>
      <c r="D50" s="3"/>
    </row>
    <row r="51" spans="1:6" s="4" customFormat="1" x14ac:dyDescent="0.25">
      <c r="A51" s="51"/>
      <c r="B51" s="11" t="s">
        <v>23</v>
      </c>
      <c r="C51" s="3"/>
      <c r="D51" s="3"/>
    </row>
    <row r="52" spans="1:6" s="4" customFormat="1" x14ac:dyDescent="0.25">
      <c r="A52" s="1"/>
      <c r="B52" s="2" t="s">
        <v>3</v>
      </c>
      <c r="C52" s="3"/>
      <c r="D52" s="3"/>
    </row>
    <row r="53" spans="1:6" s="4" customFormat="1" x14ac:dyDescent="0.25">
      <c r="A53" s="1"/>
      <c r="B53" s="63" t="s">
        <v>146</v>
      </c>
      <c r="C53" s="3"/>
      <c r="D53" s="3"/>
    </row>
    <row r="54" spans="1:6" s="4" customFormat="1" x14ac:dyDescent="0.25">
      <c r="A54" s="1"/>
      <c r="B54" s="63" t="s">
        <v>149</v>
      </c>
      <c r="C54" s="3" t="s">
        <v>1</v>
      </c>
      <c r="D54" s="3">
        <v>1</v>
      </c>
      <c r="F54" s="4">
        <f>+D54*E54</f>
        <v>0</v>
      </c>
    </row>
    <row r="55" spans="1:6" s="4" customFormat="1" x14ac:dyDescent="0.25">
      <c r="A55" s="1"/>
      <c r="B55" s="63" t="s">
        <v>147</v>
      </c>
      <c r="C55" s="3"/>
      <c r="D55" s="3"/>
    </row>
    <row r="56" spans="1:6" s="4" customFormat="1" x14ac:dyDescent="0.25">
      <c r="A56" s="1"/>
      <c r="B56" s="63" t="s">
        <v>148</v>
      </c>
      <c r="C56" s="3" t="s">
        <v>1</v>
      </c>
      <c r="D56" s="3">
        <v>1</v>
      </c>
      <c r="F56" s="4">
        <f>+D56*E56</f>
        <v>0</v>
      </c>
    </row>
    <row r="57" spans="1:6" s="4" customFormat="1" x14ac:dyDescent="0.25">
      <c r="A57" s="1"/>
      <c r="B57" s="63" t="s">
        <v>147</v>
      </c>
      <c r="C57" s="3"/>
      <c r="D57" s="3"/>
    </row>
    <row r="58" spans="1:6" s="4" customFormat="1" x14ac:dyDescent="0.25">
      <c r="A58" s="1"/>
      <c r="B58" s="63" t="s">
        <v>150</v>
      </c>
      <c r="C58" s="3" t="s">
        <v>1</v>
      </c>
      <c r="D58" s="3">
        <v>1</v>
      </c>
      <c r="F58" s="4">
        <f>+D58*E58</f>
        <v>0</v>
      </c>
    </row>
    <row r="60" spans="1:6" s="4" customFormat="1" ht="45" x14ac:dyDescent="0.25">
      <c r="A60" s="64" t="s">
        <v>24</v>
      </c>
      <c r="B60" s="2" t="s">
        <v>262</v>
      </c>
      <c r="C60" s="3"/>
      <c r="D60" s="3"/>
    </row>
    <row r="61" spans="1:6" s="4" customFormat="1" x14ac:dyDescent="0.25">
      <c r="A61" s="1"/>
      <c r="B61" s="2" t="s">
        <v>20</v>
      </c>
      <c r="C61" s="3"/>
      <c r="D61" s="3"/>
    </row>
    <row r="62" spans="1:6" s="4" customFormat="1" x14ac:dyDescent="0.25">
      <c r="A62" s="1"/>
      <c r="B62" s="8" t="s">
        <v>28</v>
      </c>
      <c r="C62" s="3" t="s">
        <v>1</v>
      </c>
      <c r="D62" s="3">
        <v>1</v>
      </c>
      <c r="F62" s="4">
        <f>+D62*E62</f>
        <v>0</v>
      </c>
    </row>
    <row r="63" spans="1:6" s="4" customFormat="1" x14ac:dyDescent="0.25">
      <c r="A63" s="1"/>
      <c r="B63" s="8" t="s">
        <v>29</v>
      </c>
      <c r="C63" s="3" t="s">
        <v>1</v>
      </c>
      <c r="D63" s="3">
        <v>1</v>
      </c>
      <c r="F63" s="4">
        <f>+D63*E63</f>
        <v>0</v>
      </c>
    </row>
    <row r="65" spans="1:6" s="4" customFormat="1" ht="30" x14ac:dyDescent="0.25">
      <c r="A65" s="64" t="s">
        <v>128</v>
      </c>
      <c r="B65" s="2" t="s">
        <v>263</v>
      </c>
      <c r="C65" s="3"/>
      <c r="D65" s="3"/>
    </row>
    <row r="66" spans="1:6" s="4" customFormat="1" x14ac:dyDescent="0.25">
      <c r="A66" s="1"/>
      <c r="B66" s="2" t="s">
        <v>20</v>
      </c>
      <c r="C66" s="3"/>
      <c r="D66" s="3"/>
    </row>
    <row r="67" spans="1:6" s="4" customFormat="1" x14ac:dyDescent="0.25">
      <c r="A67" s="1"/>
      <c r="B67" s="52" t="s">
        <v>129</v>
      </c>
      <c r="C67" s="3" t="s">
        <v>1</v>
      </c>
      <c r="D67" s="3">
        <v>1</v>
      </c>
      <c r="F67" s="4">
        <f>+D67*E67</f>
        <v>0</v>
      </c>
    </row>
    <row r="68" spans="1:6" s="4" customFormat="1" x14ac:dyDescent="0.25">
      <c r="A68" s="1"/>
      <c r="B68" s="8" t="s">
        <v>31</v>
      </c>
      <c r="C68" s="3" t="s">
        <v>1</v>
      </c>
      <c r="D68" s="3">
        <v>1</v>
      </c>
      <c r="F68" s="4">
        <f>+D68*E68</f>
        <v>0</v>
      </c>
    </row>
    <row r="69" spans="1:6" s="4" customFormat="1" x14ac:dyDescent="0.25">
      <c r="A69" s="1"/>
      <c r="B69" s="8" t="s">
        <v>32</v>
      </c>
      <c r="C69" s="3" t="s">
        <v>1</v>
      </c>
      <c r="D69" s="3">
        <v>1</v>
      </c>
      <c r="F69" s="4">
        <f>+D69*E69</f>
        <v>0</v>
      </c>
    </row>
    <row r="71" spans="1:6" s="4" customFormat="1" ht="45" x14ac:dyDescent="0.25">
      <c r="A71" s="64" t="s">
        <v>26</v>
      </c>
      <c r="B71" s="63" t="s">
        <v>264</v>
      </c>
      <c r="C71" s="3"/>
      <c r="D71" s="3"/>
    </row>
    <row r="72" spans="1:6" s="4" customFormat="1" x14ac:dyDescent="0.25">
      <c r="A72" s="1"/>
      <c r="B72" s="2" t="s">
        <v>15</v>
      </c>
      <c r="C72" s="3" t="s">
        <v>2</v>
      </c>
      <c r="D72" s="7">
        <v>16</v>
      </c>
      <c r="F72" s="4">
        <f>+D72*E72</f>
        <v>0</v>
      </c>
    </row>
    <row r="74" spans="1:6" s="4" customFormat="1" ht="30" x14ac:dyDescent="0.25">
      <c r="A74" s="64" t="s">
        <v>27</v>
      </c>
      <c r="B74" s="127" t="s">
        <v>265</v>
      </c>
      <c r="C74" s="3"/>
      <c r="D74" s="3"/>
    </row>
    <row r="75" spans="1:6" s="4" customFormat="1" x14ac:dyDescent="0.25">
      <c r="A75" s="1"/>
      <c r="B75" s="2" t="s">
        <v>20</v>
      </c>
      <c r="C75" s="3" t="s">
        <v>1</v>
      </c>
      <c r="D75" s="3">
        <v>1</v>
      </c>
      <c r="F75" s="4">
        <f>+D75*E75</f>
        <v>0</v>
      </c>
    </row>
    <row r="77" spans="1:6" s="49" customFormat="1" ht="30" x14ac:dyDescent="0.25">
      <c r="A77" s="106" t="s">
        <v>30</v>
      </c>
      <c r="B77" s="107" t="s">
        <v>38</v>
      </c>
      <c r="C77" s="48"/>
      <c r="D77" s="48"/>
    </row>
    <row r="78" spans="1:6" s="49" customFormat="1" x14ac:dyDescent="0.25">
      <c r="A78" s="46"/>
      <c r="B78" s="107" t="s">
        <v>39</v>
      </c>
      <c r="C78" s="48"/>
      <c r="D78" s="48"/>
    </row>
    <row r="79" spans="1:6" s="49" customFormat="1" x14ac:dyDescent="0.25">
      <c r="A79" s="46"/>
      <c r="B79" s="108" t="s">
        <v>40</v>
      </c>
      <c r="C79" s="48" t="s">
        <v>2</v>
      </c>
      <c r="D79" s="109">
        <v>14</v>
      </c>
      <c r="E79" s="111"/>
      <c r="F79" s="49">
        <f>+D79*E79</f>
        <v>0</v>
      </c>
    </row>
    <row r="80" spans="1:6" s="49" customFormat="1" x14ac:dyDescent="0.25">
      <c r="A80" s="46"/>
      <c r="B80" s="108" t="s">
        <v>41</v>
      </c>
      <c r="C80" s="48" t="s">
        <v>2</v>
      </c>
      <c r="D80" s="110">
        <v>2.5</v>
      </c>
      <c r="E80" s="111"/>
      <c r="F80" s="49">
        <f>+D80*E80</f>
        <v>0</v>
      </c>
    </row>
    <row r="81" spans="1:6" s="49" customFormat="1" x14ac:dyDescent="0.25">
      <c r="A81" s="46"/>
      <c r="B81" s="108" t="s">
        <v>42</v>
      </c>
      <c r="C81" s="48" t="s">
        <v>2</v>
      </c>
      <c r="D81" s="110">
        <v>3.5</v>
      </c>
      <c r="E81" s="111"/>
      <c r="F81" s="49">
        <f>+D81*E81</f>
        <v>0</v>
      </c>
    </row>
    <row r="82" spans="1:6" s="49" customFormat="1" x14ac:dyDescent="0.25">
      <c r="A82" s="46"/>
      <c r="B82" s="108" t="s">
        <v>43</v>
      </c>
      <c r="C82" s="48" t="s">
        <v>1</v>
      </c>
      <c r="D82" s="48">
        <v>1</v>
      </c>
      <c r="E82" s="111"/>
      <c r="F82" s="49">
        <f>+D82*E82</f>
        <v>0</v>
      </c>
    </row>
    <row r="84" spans="1:6" s="4" customFormat="1" ht="34.5" customHeight="1" x14ac:dyDescent="0.25">
      <c r="A84" s="64" t="s">
        <v>33</v>
      </c>
      <c r="B84" s="2" t="s">
        <v>266</v>
      </c>
      <c r="C84" s="3"/>
      <c r="D84" s="3"/>
    </row>
    <row r="85" spans="1:6" s="4" customFormat="1" x14ac:dyDescent="0.25">
      <c r="A85" s="1"/>
      <c r="B85" s="2" t="s">
        <v>44</v>
      </c>
      <c r="C85" s="3" t="s">
        <v>1</v>
      </c>
      <c r="D85" s="3">
        <v>21</v>
      </c>
      <c r="F85" s="4">
        <f>+D85*E85</f>
        <v>0</v>
      </c>
    </row>
    <row r="88" spans="1:6" s="4" customFormat="1" ht="30" x14ac:dyDescent="0.25">
      <c r="A88" s="64" t="s">
        <v>34</v>
      </c>
      <c r="B88" s="2" t="s">
        <v>267</v>
      </c>
      <c r="C88" s="3"/>
      <c r="D88" s="3"/>
    </row>
    <row r="89" spans="1:6" s="4" customFormat="1" x14ac:dyDescent="0.25">
      <c r="A89" s="1"/>
      <c r="B89" s="2" t="s">
        <v>23</v>
      </c>
      <c r="C89" s="3" t="s">
        <v>1</v>
      </c>
      <c r="D89" s="3">
        <v>13</v>
      </c>
      <c r="F89" s="4">
        <f>+D89*E89</f>
        <v>0</v>
      </c>
    </row>
    <row r="90" spans="1:6" s="4" customFormat="1" x14ac:dyDescent="0.25">
      <c r="A90" s="1"/>
      <c r="B90" s="2"/>
      <c r="C90" s="3"/>
      <c r="D90" s="3"/>
    </row>
    <row r="91" spans="1:6" s="4" customFormat="1" x14ac:dyDescent="0.25">
      <c r="A91" s="64" t="s">
        <v>35</v>
      </c>
      <c r="B91" s="127" t="s">
        <v>220</v>
      </c>
      <c r="C91" s="3"/>
      <c r="D91" s="3"/>
    </row>
    <row r="92" spans="1:6" s="4" customFormat="1" x14ac:dyDescent="0.25">
      <c r="A92" s="1"/>
      <c r="B92" s="2" t="s">
        <v>23</v>
      </c>
      <c r="C92" s="3" t="s">
        <v>1</v>
      </c>
      <c r="D92" s="3">
        <v>1</v>
      </c>
      <c r="E92" s="49"/>
      <c r="F92" s="4">
        <f>+D92*E92</f>
        <v>0</v>
      </c>
    </row>
    <row r="93" spans="1:6" s="4" customFormat="1" x14ac:dyDescent="0.25">
      <c r="A93" s="1"/>
      <c r="B93" s="2"/>
      <c r="C93" s="3"/>
      <c r="D93" s="3"/>
      <c r="E93" s="49"/>
    </row>
    <row r="94" spans="1:6" s="4" customFormat="1" ht="60" x14ac:dyDescent="0.25">
      <c r="A94" s="72" t="s">
        <v>37</v>
      </c>
      <c r="B94" s="70" t="s">
        <v>165</v>
      </c>
      <c r="C94" s="3"/>
      <c r="D94" s="3"/>
    </row>
    <row r="95" spans="1:6" s="4" customFormat="1" x14ac:dyDescent="0.25">
      <c r="A95" s="1"/>
      <c r="B95" s="2" t="s">
        <v>11</v>
      </c>
      <c r="C95" s="3" t="s">
        <v>0</v>
      </c>
      <c r="D95" s="17">
        <v>2.1</v>
      </c>
      <c r="E95" s="17"/>
      <c r="F95" s="17">
        <f>+D95*E95</f>
        <v>0</v>
      </c>
    </row>
    <row r="96" spans="1:6" s="4" customFormat="1" x14ac:dyDescent="0.25">
      <c r="A96" s="1"/>
    </row>
    <row r="98" spans="1:7" s="4" customFormat="1" ht="15.75" thickBot="1" x14ac:dyDescent="0.3">
      <c r="A98" s="12"/>
      <c r="B98" s="13" t="s">
        <v>45</v>
      </c>
      <c r="C98" s="14"/>
      <c r="D98" s="14"/>
      <c r="E98" s="15"/>
      <c r="F98" s="16">
        <f>SUM(F22:F97)</f>
        <v>0</v>
      </c>
    </row>
    <row r="101" spans="1:7" s="4" customFormat="1" ht="15.75" x14ac:dyDescent="0.25">
      <c r="A101" s="9" t="s">
        <v>46</v>
      </c>
      <c r="B101" s="58" t="s">
        <v>47</v>
      </c>
      <c r="C101" s="3"/>
      <c r="D101" s="3"/>
    </row>
    <row r="102" spans="1:7" s="4" customFormat="1" x14ac:dyDescent="0.25">
      <c r="A102" s="1"/>
      <c r="B102" s="5" t="s">
        <v>48</v>
      </c>
      <c r="C102" s="3"/>
      <c r="D102" s="3"/>
    </row>
    <row r="103" spans="1:7" s="4" customFormat="1" x14ac:dyDescent="0.25">
      <c r="A103" s="1"/>
      <c r="B103" s="5" t="s">
        <v>49</v>
      </c>
      <c r="C103" s="3"/>
      <c r="D103" s="3"/>
    </row>
    <row r="104" spans="1:7" s="4" customFormat="1" x14ac:dyDescent="0.25">
      <c r="A104" s="1"/>
      <c r="B104" s="5"/>
      <c r="C104" s="3"/>
      <c r="D104" s="3"/>
    </row>
    <row r="105" spans="1:7" s="93" customFormat="1" ht="120" customHeight="1" x14ac:dyDescent="0.2">
      <c r="A105" s="90"/>
      <c r="B105" s="197" t="s">
        <v>170</v>
      </c>
      <c r="C105" s="198"/>
      <c r="D105" s="198"/>
      <c r="E105" s="198"/>
      <c r="F105" s="91"/>
      <c r="G105" s="92"/>
    </row>
    <row r="106" spans="1:7" s="93" customFormat="1" ht="136.5" customHeight="1" x14ac:dyDescent="0.2">
      <c r="A106" s="90"/>
      <c r="B106" s="193" t="s">
        <v>171</v>
      </c>
      <c r="C106" s="194"/>
      <c r="D106" s="194"/>
      <c r="E106" s="194"/>
      <c r="F106" s="91"/>
      <c r="G106" s="92"/>
    </row>
    <row r="107" spans="1:7" s="93" customFormat="1" ht="141" customHeight="1" x14ac:dyDescent="0.2">
      <c r="A107" s="90"/>
      <c r="B107" s="193" t="s">
        <v>172</v>
      </c>
      <c r="C107" s="194"/>
      <c r="D107" s="194"/>
      <c r="E107" s="194"/>
      <c r="F107" s="91"/>
      <c r="G107" s="92"/>
    </row>
    <row r="108" spans="1:7" s="93" customFormat="1" ht="14.25" customHeight="1" x14ac:dyDescent="0.2">
      <c r="A108" s="90"/>
      <c r="B108" s="94"/>
      <c r="C108" s="95"/>
      <c r="D108" s="95"/>
      <c r="E108" s="95"/>
      <c r="F108" s="91"/>
      <c r="G108" s="92"/>
    </row>
    <row r="110" spans="1:7" s="4" customFormat="1" ht="30" x14ac:dyDescent="0.25">
      <c r="A110" s="1" t="s">
        <v>10</v>
      </c>
      <c r="B110" s="127" t="s">
        <v>221</v>
      </c>
      <c r="C110" s="3"/>
      <c r="D110" s="3"/>
    </row>
    <row r="111" spans="1:7" s="4" customFormat="1" x14ac:dyDescent="0.25">
      <c r="A111" s="1"/>
      <c r="B111" s="2" t="s">
        <v>11</v>
      </c>
      <c r="C111" s="3" t="s">
        <v>0</v>
      </c>
      <c r="D111" s="17">
        <v>10</v>
      </c>
      <c r="E111" s="17"/>
      <c r="F111" s="17">
        <f>+D111*E111</f>
        <v>0</v>
      </c>
    </row>
    <row r="113" spans="1:6" ht="48" customHeight="1" x14ac:dyDescent="0.25">
      <c r="A113" s="64" t="s">
        <v>12</v>
      </c>
      <c r="B113" s="2" t="s">
        <v>50</v>
      </c>
    </row>
    <row r="114" spans="1:6" x14ac:dyDescent="0.25">
      <c r="B114" s="2" t="s">
        <v>23</v>
      </c>
    </row>
    <row r="115" spans="1:6" x14ac:dyDescent="0.25">
      <c r="B115" s="2" t="s">
        <v>51</v>
      </c>
      <c r="C115" s="18" t="s">
        <v>1</v>
      </c>
      <c r="D115" s="17">
        <v>3</v>
      </c>
      <c r="E115" s="17"/>
      <c r="F115" s="17">
        <f>+D115*E115</f>
        <v>0</v>
      </c>
    </row>
    <row r="116" spans="1:6" x14ac:dyDescent="0.25">
      <c r="B116" s="2" t="s">
        <v>52</v>
      </c>
      <c r="C116" s="18" t="s">
        <v>1</v>
      </c>
      <c r="D116" s="17">
        <v>7</v>
      </c>
      <c r="E116" s="17"/>
      <c r="F116" s="17">
        <f>+D116*E116</f>
        <v>0</v>
      </c>
    </row>
    <row r="118" spans="1:6" ht="90" customHeight="1" x14ac:dyDescent="0.25">
      <c r="A118" s="64" t="s">
        <v>14</v>
      </c>
      <c r="B118" s="63" t="s">
        <v>151</v>
      </c>
    </row>
    <row r="119" spans="1:6" x14ac:dyDescent="0.25">
      <c r="B119" s="2" t="s">
        <v>53</v>
      </c>
    </row>
    <row r="120" spans="1:6" x14ac:dyDescent="0.25">
      <c r="B120" s="2" t="s">
        <v>54</v>
      </c>
      <c r="C120" s="3" t="s">
        <v>0</v>
      </c>
      <c r="D120" s="7">
        <v>4</v>
      </c>
      <c r="F120" s="4">
        <f>+D120*E120</f>
        <v>0</v>
      </c>
    </row>
    <row r="121" spans="1:6" x14ac:dyDescent="0.25">
      <c r="B121" s="50" t="s">
        <v>130</v>
      </c>
      <c r="C121" s="3" t="s">
        <v>2</v>
      </c>
      <c r="D121" s="7">
        <v>20</v>
      </c>
      <c r="F121" s="4">
        <f>+D121*E121</f>
        <v>0</v>
      </c>
    </row>
    <row r="124" spans="1:6" s="4" customFormat="1" ht="15.75" thickBot="1" x14ac:dyDescent="0.3">
      <c r="A124" s="12"/>
      <c r="B124" s="13" t="s">
        <v>56</v>
      </c>
      <c r="C124" s="14"/>
      <c r="D124" s="14"/>
      <c r="E124" s="15"/>
      <c r="F124" s="16">
        <f>SUM(F110:F123)</f>
        <v>0</v>
      </c>
    </row>
    <row r="127" spans="1:6" s="4" customFormat="1" x14ac:dyDescent="0.25">
      <c r="A127" s="1"/>
      <c r="B127" s="5" t="s">
        <v>57</v>
      </c>
      <c r="C127" s="3"/>
      <c r="D127" s="3"/>
    </row>
    <row r="128" spans="1:6" s="4" customFormat="1" x14ac:dyDescent="0.25">
      <c r="A128" s="1"/>
      <c r="B128" s="5"/>
      <c r="C128" s="3"/>
      <c r="D128" s="3"/>
    </row>
    <row r="129" spans="1:8" s="100" customFormat="1" ht="225" customHeight="1" x14ac:dyDescent="0.25">
      <c r="A129" s="98"/>
      <c r="B129" s="193" t="s">
        <v>222</v>
      </c>
      <c r="C129" s="194"/>
      <c r="D129" s="194"/>
      <c r="E129" s="194"/>
      <c r="F129" s="99"/>
    </row>
    <row r="130" spans="1:8" s="100" customFormat="1" ht="183.75" customHeight="1" x14ac:dyDescent="0.25">
      <c r="A130" s="98"/>
      <c r="B130" s="193" t="s">
        <v>176</v>
      </c>
      <c r="C130" s="194"/>
      <c r="D130" s="194"/>
      <c r="E130" s="194"/>
      <c r="F130" s="99"/>
    </row>
    <row r="131" spans="1:8" s="100" customFormat="1" ht="200.25" customHeight="1" x14ac:dyDescent="0.25">
      <c r="A131" s="98"/>
      <c r="B131" s="193" t="s">
        <v>173</v>
      </c>
      <c r="C131" s="194"/>
      <c r="D131" s="194"/>
      <c r="E131" s="194"/>
      <c r="F131" s="99"/>
    </row>
    <row r="132" spans="1:8" s="100" customFormat="1" ht="194.25" customHeight="1" x14ac:dyDescent="0.25">
      <c r="A132" s="98"/>
      <c r="B132" s="196" t="s">
        <v>177</v>
      </c>
      <c r="C132" s="194"/>
      <c r="D132" s="194"/>
      <c r="E132" s="194"/>
      <c r="F132" s="99"/>
    </row>
    <row r="133" spans="1:8" s="100" customFormat="1" ht="122.25" customHeight="1" x14ac:dyDescent="0.25">
      <c r="A133" s="98"/>
      <c r="B133" s="193" t="s">
        <v>174</v>
      </c>
      <c r="C133" s="193"/>
      <c r="D133" s="193"/>
      <c r="E133" s="193"/>
      <c r="F133" s="99"/>
    </row>
    <row r="134" spans="1:8" s="100" customFormat="1" ht="120" customHeight="1" x14ac:dyDescent="0.25">
      <c r="A134" s="98"/>
      <c r="B134" s="193" t="s">
        <v>175</v>
      </c>
      <c r="C134" s="194"/>
      <c r="D134" s="194"/>
      <c r="E134" s="194"/>
      <c r="F134" s="99"/>
    </row>
    <row r="135" spans="1:8" s="4" customFormat="1" x14ac:dyDescent="0.25">
      <c r="A135" s="1"/>
      <c r="B135" s="5"/>
      <c r="C135" s="3"/>
      <c r="D135" s="3"/>
    </row>
    <row r="137" spans="1:8" s="4" customFormat="1" ht="34.5" customHeight="1" x14ac:dyDescent="0.25">
      <c r="A137" s="1" t="s">
        <v>58</v>
      </c>
      <c r="B137" s="144" t="s">
        <v>278</v>
      </c>
      <c r="C137" s="3"/>
      <c r="D137" s="3"/>
    </row>
    <row r="138" spans="1:8" s="4" customFormat="1" x14ac:dyDescent="0.25">
      <c r="A138" s="1"/>
      <c r="B138" s="2" t="s">
        <v>11</v>
      </c>
      <c r="C138" s="3" t="s">
        <v>0</v>
      </c>
      <c r="D138" s="4">
        <v>15</v>
      </c>
      <c r="F138" s="4">
        <f>+D138*E138</f>
        <v>0</v>
      </c>
      <c r="H138" s="69"/>
    </row>
    <row r="139" spans="1:8" x14ac:dyDescent="0.25">
      <c r="D139" s="4"/>
    </row>
    <row r="140" spans="1:8" ht="45" x14ac:dyDescent="0.25">
      <c r="A140" s="112" t="s">
        <v>59</v>
      </c>
      <c r="B140" s="63" t="s">
        <v>61</v>
      </c>
    </row>
    <row r="141" spans="1:8" x14ac:dyDescent="0.25">
      <c r="B141" s="2" t="s">
        <v>15</v>
      </c>
      <c r="C141" s="3" t="s">
        <v>2</v>
      </c>
      <c r="D141" s="7">
        <v>22</v>
      </c>
      <c r="E141" s="7"/>
      <c r="F141" s="4">
        <f>+D141*E141</f>
        <v>0</v>
      </c>
    </row>
    <row r="143" spans="1:8" ht="45" x14ac:dyDescent="0.25">
      <c r="A143" s="112" t="s">
        <v>60</v>
      </c>
      <c r="B143" s="127" t="s">
        <v>223</v>
      </c>
    </row>
    <row r="144" spans="1:8" x14ac:dyDescent="0.25">
      <c r="B144" s="2" t="s">
        <v>11</v>
      </c>
      <c r="C144" s="3" t="s">
        <v>0</v>
      </c>
      <c r="D144" s="7">
        <v>35</v>
      </c>
      <c r="F144" s="4">
        <f>+D144*E144</f>
        <v>0</v>
      </c>
    </row>
    <row r="146" spans="1:6" ht="15.75" thickBot="1" x14ac:dyDescent="0.3">
      <c r="A146" s="12"/>
      <c r="B146" s="13" t="s">
        <v>64</v>
      </c>
      <c r="C146" s="14"/>
      <c r="D146" s="14"/>
      <c r="E146" s="15"/>
      <c r="F146" s="16">
        <f>SUM(F137:F145)</f>
        <v>0</v>
      </c>
    </row>
    <row r="149" spans="1:6" x14ac:dyDescent="0.25">
      <c r="B149" s="5" t="s">
        <v>65</v>
      </c>
    </row>
    <row r="150" spans="1:6" x14ac:dyDescent="0.25">
      <c r="B150" s="5"/>
    </row>
    <row r="151" spans="1:6" s="103" customFormat="1" ht="118.5" customHeight="1" x14ac:dyDescent="0.25">
      <c r="A151" s="101"/>
      <c r="B151" s="193" t="s">
        <v>224</v>
      </c>
      <c r="C151" s="194"/>
      <c r="D151" s="194"/>
      <c r="E151" s="194"/>
      <c r="F151" s="102"/>
    </row>
    <row r="152" spans="1:6" s="103" customFormat="1" ht="195.75" customHeight="1" x14ac:dyDescent="0.25">
      <c r="A152" s="101"/>
      <c r="B152" s="193" t="s">
        <v>178</v>
      </c>
      <c r="C152" s="193"/>
      <c r="D152" s="193"/>
      <c r="E152" s="193"/>
      <c r="F152" s="102"/>
    </row>
    <row r="153" spans="1:6" s="103" customFormat="1" ht="164.25" customHeight="1" x14ac:dyDescent="0.25">
      <c r="A153" s="101"/>
      <c r="B153" s="193" t="s">
        <v>225</v>
      </c>
      <c r="C153" s="193"/>
      <c r="D153" s="193"/>
      <c r="E153" s="193"/>
      <c r="F153" s="102"/>
    </row>
    <row r="154" spans="1:6" s="103" customFormat="1" ht="225" customHeight="1" x14ac:dyDescent="0.25">
      <c r="A154" s="101"/>
      <c r="B154" s="193" t="s">
        <v>179</v>
      </c>
      <c r="C154" s="193"/>
      <c r="D154" s="193"/>
      <c r="E154" s="193"/>
      <c r="F154" s="102"/>
    </row>
    <row r="155" spans="1:6" x14ac:dyDescent="0.25">
      <c r="B155" s="5"/>
    </row>
    <row r="157" spans="1:6" ht="30" x14ac:dyDescent="0.25">
      <c r="A157" s="1" t="s">
        <v>66</v>
      </c>
      <c r="B157" s="128" t="s">
        <v>227</v>
      </c>
    </row>
    <row r="158" spans="1:6" x14ac:dyDescent="0.25">
      <c r="B158" s="2" t="s">
        <v>11</v>
      </c>
      <c r="C158" s="3" t="s">
        <v>0</v>
      </c>
      <c r="D158" s="7">
        <v>60</v>
      </c>
      <c r="F158" s="4">
        <f>+D158*E158</f>
        <v>0</v>
      </c>
    </row>
    <row r="160" spans="1:6" ht="45" x14ac:dyDescent="0.25">
      <c r="A160" s="1" t="s">
        <v>67</v>
      </c>
      <c r="B160" s="128" t="s">
        <v>226</v>
      </c>
    </row>
    <row r="161" spans="1:7" x14ac:dyDescent="0.25">
      <c r="B161" s="2" t="s">
        <v>15</v>
      </c>
      <c r="C161" s="3" t="s">
        <v>2</v>
      </c>
      <c r="D161" s="7">
        <v>50</v>
      </c>
      <c r="F161" s="4">
        <f>+D161*E161</f>
        <v>0</v>
      </c>
    </row>
    <row r="163" spans="1:7" ht="15.75" thickBot="1" x14ac:dyDescent="0.3">
      <c r="A163" s="12"/>
      <c r="B163" s="13" t="s">
        <v>68</v>
      </c>
      <c r="C163" s="14"/>
      <c r="D163" s="14"/>
      <c r="E163" s="15"/>
      <c r="F163" s="16">
        <f>SUM(F157:F162)</f>
        <v>0</v>
      </c>
    </row>
    <row r="166" spans="1:7" x14ac:dyDescent="0.25">
      <c r="B166" s="19" t="s">
        <v>69</v>
      </c>
    </row>
    <row r="167" spans="1:7" x14ac:dyDescent="0.25">
      <c r="B167" s="19"/>
    </row>
    <row r="168" spans="1:7" s="97" customFormat="1" ht="106.5" customHeight="1" x14ac:dyDescent="0.2">
      <c r="A168" s="101"/>
      <c r="B168" s="193" t="s">
        <v>228</v>
      </c>
      <c r="C168" s="194"/>
      <c r="D168" s="194"/>
      <c r="E168" s="194"/>
      <c r="F168" s="96"/>
      <c r="G168" s="104"/>
    </row>
    <row r="169" spans="1:7" s="97" customFormat="1" ht="212.25" customHeight="1" x14ac:dyDescent="0.2">
      <c r="A169" s="101"/>
      <c r="B169" s="193" t="s">
        <v>180</v>
      </c>
      <c r="C169" s="194"/>
      <c r="D169" s="194"/>
      <c r="E169" s="194"/>
      <c r="F169" s="96"/>
      <c r="G169" s="104"/>
    </row>
    <row r="170" spans="1:7" s="97" customFormat="1" ht="178.5" customHeight="1" x14ac:dyDescent="0.2">
      <c r="A170" s="101"/>
      <c r="B170" s="193" t="s">
        <v>229</v>
      </c>
      <c r="C170" s="194"/>
      <c r="D170" s="194"/>
      <c r="E170" s="194"/>
      <c r="F170" s="96"/>
      <c r="G170" s="104"/>
    </row>
    <row r="171" spans="1:7" s="97" customFormat="1" ht="94.5" customHeight="1" x14ac:dyDescent="0.2">
      <c r="A171" s="101"/>
      <c r="B171" s="194" t="s">
        <v>181</v>
      </c>
      <c r="C171" s="194"/>
      <c r="D171" s="194"/>
      <c r="E171" s="194"/>
      <c r="F171" s="96"/>
      <c r="G171" s="104"/>
    </row>
    <row r="172" spans="1:7" s="97" customFormat="1" ht="167.25" customHeight="1" x14ac:dyDescent="0.2">
      <c r="A172" s="101"/>
      <c r="B172" s="193" t="s">
        <v>182</v>
      </c>
      <c r="C172" s="194"/>
      <c r="D172" s="194"/>
      <c r="E172" s="194"/>
      <c r="F172" s="96"/>
      <c r="G172" s="104"/>
    </row>
    <row r="175" spans="1:7" ht="63.75" customHeight="1" x14ac:dyDescent="0.25">
      <c r="A175" s="64" t="s">
        <v>70</v>
      </c>
      <c r="B175" s="63" t="s">
        <v>152</v>
      </c>
    </row>
    <row r="176" spans="1:7" x14ac:dyDescent="0.25">
      <c r="B176" s="2" t="s">
        <v>23</v>
      </c>
    </row>
    <row r="177" spans="1:6" x14ac:dyDescent="0.25">
      <c r="B177" s="63" t="s">
        <v>195</v>
      </c>
      <c r="C177" s="3" t="s">
        <v>1</v>
      </c>
      <c r="D177" s="3">
        <v>1</v>
      </c>
      <c r="F177" s="4">
        <f>+D177*E177</f>
        <v>0</v>
      </c>
    </row>
    <row r="178" spans="1:6" x14ac:dyDescent="0.25">
      <c r="B178" s="63" t="s">
        <v>196</v>
      </c>
      <c r="C178" s="53" t="s">
        <v>1</v>
      </c>
      <c r="D178" s="3">
        <v>2</v>
      </c>
      <c r="F178" s="4">
        <f>+D178*E178</f>
        <v>0</v>
      </c>
    </row>
    <row r="179" spans="1:6" x14ac:dyDescent="0.25">
      <c r="B179" s="63" t="s">
        <v>197</v>
      </c>
      <c r="C179" s="53" t="s">
        <v>1</v>
      </c>
      <c r="D179" s="3">
        <v>2</v>
      </c>
      <c r="F179" s="4">
        <f>+D179*E179</f>
        <v>0</v>
      </c>
    </row>
    <row r="180" spans="1:6" x14ac:dyDescent="0.25">
      <c r="B180" s="50"/>
      <c r="C180" s="53"/>
    </row>
    <row r="181" spans="1:6" x14ac:dyDescent="0.25">
      <c r="B181" s="50"/>
      <c r="C181" s="53"/>
    </row>
    <row r="182" spans="1:6" ht="15.75" thickBot="1" x14ac:dyDescent="0.3">
      <c r="A182" s="12"/>
      <c r="B182" s="20" t="s">
        <v>71</v>
      </c>
      <c r="C182" s="14"/>
      <c r="D182" s="14"/>
      <c r="E182" s="15"/>
      <c r="F182" s="16">
        <f>SUM(F174:F179)</f>
        <v>0</v>
      </c>
    </row>
    <row r="185" spans="1:6" x14ac:dyDescent="0.25">
      <c r="B185" s="21" t="s">
        <v>72</v>
      </c>
    </row>
    <row r="186" spans="1:6" x14ac:dyDescent="0.25">
      <c r="B186" s="21"/>
    </row>
    <row r="187" spans="1:6" s="100" customFormat="1" ht="256.5" customHeight="1" x14ac:dyDescent="0.25">
      <c r="A187" s="101"/>
      <c r="B187" s="193" t="s">
        <v>230</v>
      </c>
      <c r="C187" s="194"/>
      <c r="D187" s="194"/>
      <c r="E187" s="194"/>
      <c r="F187" s="99"/>
    </row>
    <row r="188" spans="1:6" s="100" customFormat="1" ht="179.25" customHeight="1" x14ac:dyDescent="0.25">
      <c r="A188" s="101"/>
      <c r="B188" s="193" t="s">
        <v>183</v>
      </c>
      <c r="C188" s="194"/>
      <c r="D188" s="194"/>
      <c r="E188" s="194"/>
      <c r="F188" s="99"/>
    </row>
    <row r="189" spans="1:6" s="100" customFormat="1" ht="117.75" customHeight="1" x14ac:dyDescent="0.25">
      <c r="A189" s="101"/>
      <c r="B189" s="193" t="s">
        <v>231</v>
      </c>
      <c r="C189" s="194"/>
      <c r="D189" s="194"/>
      <c r="E189" s="194"/>
      <c r="F189" s="99"/>
    </row>
    <row r="190" spans="1:6" s="100" customFormat="1" ht="166.5" customHeight="1" x14ac:dyDescent="0.25">
      <c r="A190" s="101"/>
      <c r="B190" s="193" t="s">
        <v>232</v>
      </c>
      <c r="C190" s="194"/>
      <c r="D190" s="194"/>
      <c r="E190" s="194"/>
      <c r="F190" s="99"/>
    </row>
    <row r="191" spans="1:6" s="100" customFormat="1" ht="238.5" customHeight="1" x14ac:dyDescent="0.25">
      <c r="A191" s="101"/>
      <c r="B191" s="193" t="s">
        <v>233</v>
      </c>
      <c r="C191" s="193"/>
      <c r="D191" s="193"/>
      <c r="E191" s="193"/>
      <c r="F191" s="99"/>
    </row>
    <row r="192" spans="1:6" x14ac:dyDescent="0.25">
      <c r="B192" s="21"/>
    </row>
    <row r="194" spans="1:6" x14ac:dyDescent="0.25">
      <c r="B194" s="5" t="s">
        <v>9</v>
      </c>
    </row>
    <row r="195" spans="1:6" ht="61.5" customHeight="1" x14ac:dyDescent="0.25">
      <c r="B195" s="10" t="s">
        <v>131</v>
      </c>
    </row>
    <row r="197" spans="1:6" ht="75" customHeight="1" x14ac:dyDescent="0.25">
      <c r="A197" s="1" t="s">
        <v>73</v>
      </c>
      <c r="B197" s="127" t="s">
        <v>236</v>
      </c>
    </row>
    <row r="198" spans="1:6" x14ac:dyDescent="0.25">
      <c r="B198" s="2" t="s">
        <v>20</v>
      </c>
      <c r="C198" s="3" t="s">
        <v>1</v>
      </c>
      <c r="D198" s="22">
        <v>1</v>
      </c>
      <c r="F198" s="4">
        <f>+D198*E198</f>
        <v>0</v>
      </c>
    </row>
    <row r="199" spans="1:6" x14ac:dyDescent="0.25">
      <c r="D199" s="22"/>
    </row>
    <row r="200" spans="1:6" ht="75" x14ac:dyDescent="0.25">
      <c r="A200" s="64" t="s">
        <v>74</v>
      </c>
      <c r="B200" s="127" t="s">
        <v>234</v>
      </c>
    </row>
    <row r="201" spans="1:6" x14ac:dyDescent="0.25">
      <c r="B201" s="2" t="s">
        <v>20</v>
      </c>
      <c r="C201" s="3" t="s">
        <v>1</v>
      </c>
      <c r="D201" s="22">
        <v>1</v>
      </c>
      <c r="F201" s="4">
        <f>+D201*E201</f>
        <v>0</v>
      </c>
    </row>
    <row r="202" spans="1:6" x14ac:dyDescent="0.25">
      <c r="D202" s="22"/>
    </row>
    <row r="203" spans="1:6" ht="60" x14ac:dyDescent="0.25">
      <c r="A203" s="51" t="s">
        <v>75</v>
      </c>
      <c r="B203" s="127" t="s">
        <v>235</v>
      </c>
      <c r="D203" s="4"/>
    </row>
    <row r="204" spans="1:6" x14ac:dyDescent="0.25">
      <c r="B204" s="2" t="s">
        <v>23</v>
      </c>
      <c r="D204" s="4"/>
    </row>
    <row r="205" spans="1:6" x14ac:dyDescent="0.25">
      <c r="B205" s="115" t="s">
        <v>194</v>
      </c>
      <c r="D205" s="4"/>
    </row>
    <row r="206" spans="1:6" ht="30" x14ac:dyDescent="0.25">
      <c r="B206" s="114" t="s">
        <v>193</v>
      </c>
      <c r="C206" s="3" t="s">
        <v>1</v>
      </c>
      <c r="D206" s="22">
        <v>1</v>
      </c>
      <c r="E206" s="49"/>
      <c r="F206" s="4">
        <f>+D206*E206</f>
        <v>0</v>
      </c>
    </row>
    <row r="207" spans="1:6" x14ac:dyDescent="0.25">
      <c r="B207" s="71" t="s">
        <v>155</v>
      </c>
      <c r="C207" s="3" t="s">
        <v>1</v>
      </c>
      <c r="D207" s="22">
        <v>1</v>
      </c>
      <c r="E207" s="49"/>
      <c r="F207" s="4">
        <f>+D207*E207</f>
        <v>0</v>
      </c>
    </row>
    <row r="208" spans="1:6" x14ac:dyDescent="0.25">
      <c r="B208" s="71" t="s">
        <v>156</v>
      </c>
      <c r="C208" s="3" t="s">
        <v>1</v>
      </c>
      <c r="D208" s="22">
        <v>2</v>
      </c>
      <c r="E208" s="49"/>
      <c r="F208" s="4">
        <f>+D208*E208</f>
        <v>0</v>
      </c>
    </row>
    <row r="209" spans="1:6" x14ac:dyDescent="0.25">
      <c r="B209" s="71" t="s">
        <v>157</v>
      </c>
      <c r="C209" s="3" t="s">
        <v>1</v>
      </c>
      <c r="D209" s="22">
        <v>1</v>
      </c>
      <c r="E209" s="49"/>
      <c r="F209" s="4">
        <f>+D209*E209</f>
        <v>0</v>
      </c>
    </row>
    <row r="212" spans="1:6" ht="30.75" customHeight="1" x14ac:dyDescent="0.25">
      <c r="A212" s="72" t="s">
        <v>76</v>
      </c>
      <c r="B212" s="70" t="s">
        <v>154</v>
      </c>
    </row>
    <row r="213" spans="1:6" x14ac:dyDescent="0.25">
      <c r="B213" s="2" t="s">
        <v>23</v>
      </c>
    </row>
    <row r="214" spans="1:6" x14ac:dyDescent="0.25">
      <c r="B214" s="71" t="s">
        <v>158</v>
      </c>
      <c r="C214" s="3" t="s">
        <v>1</v>
      </c>
      <c r="D214" s="22">
        <v>1</v>
      </c>
      <c r="E214" s="49"/>
      <c r="F214" s="4">
        <f>+D214*E214</f>
        <v>0</v>
      </c>
    </row>
    <row r="215" spans="1:6" x14ac:dyDescent="0.25">
      <c r="B215" s="71" t="s">
        <v>159</v>
      </c>
      <c r="C215" s="3" t="s">
        <v>1</v>
      </c>
      <c r="D215" s="22">
        <v>1</v>
      </c>
      <c r="E215" s="49"/>
      <c r="F215" s="4">
        <f>+D215*E215</f>
        <v>0</v>
      </c>
    </row>
    <row r="216" spans="1:6" x14ac:dyDescent="0.25">
      <c r="B216" s="71" t="s">
        <v>160</v>
      </c>
      <c r="C216" s="56" t="s">
        <v>1</v>
      </c>
      <c r="D216" s="3">
        <v>1</v>
      </c>
      <c r="E216" s="49"/>
      <c r="F216" s="4">
        <f>+D216*E216</f>
        <v>0</v>
      </c>
    </row>
    <row r="217" spans="1:6" x14ac:dyDescent="0.25">
      <c r="B217" s="71" t="s">
        <v>161</v>
      </c>
      <c r="C217" s="56" t="s">
        <v>1</v>
      </c>
      <c r="D217" s="3">
        <v>2</v>
      </c>
      <c r="E217" s="49"/>
      <c r="F217" s="4">
        <f>+D217*E217</f>
        <v>0</v>
      </c>
    </row>
    <row r="218" spans="1:6" x14ac:dyDescent="0.25">
      <c r="B218" s="71"/>
      <c r="C218" s="56"/>
      <c r="E218" s="49"/>
    </row>
    <row r="219" spans="1:6" ht="75" x14ac:dyDescent="0.25">
      <c r="A219" s="72" t="s">
        <v>77</v>
      </c>
      <c r="B219" s="127" t="s">
        <v>237</v>
      </c>
    </row>
    <row r="220" spans="1:6" x14ac:dyDescent="0.25">
      <c r="B220" s="2" t="s">
        <v>20</v>
      </c>
      <c r="C220" s="3" t="s">
        <v>1</v>
      </c>
      <c r="D220" s="22">
        <v>1</v>
      </c>
      <c r="F220" s="4">
        <f>+D220*E220</f>
        <v>0</v>
      </c>
    </row>
    <row r="221" spans="1:6" x14ac:dyDescent="0.25">
      <c r="D221" s="22"/>
    </row>
    <row r="222" spans="1:6" x14ac:dyDescent="0.25">
      <c r="B222" s="71"/>
      <c r="C222" s="56"/>
      <c r="E222" s="49"/>
    </row>
    <row r="223" spans="1:6" ht="15.75" thickBot="1" x14ac:dyDescent="0.3">
      <c r="A223" s="23"/>
      <c r="B223" s="24" t="s">
        <v>78</v>
      </c>
      <c r="C223" s="25"/>
      <c r="D223" s="25"/>
      <c r="E223" s="16"/>
      <c r="F223" s="16">
        <f>SUM(F197:F222)</f>
        <v>0</v>
      </c>
    </row>
    <row r="225" spans="1:6" x14ac:dyDescent="0.25">
      <c r="B225" s="5" t="s">
        <v>238</v>
      </c>
    </row>
    <row r="226" spans="1:6" x14ac:dyDescent="0.25">
      <c r="B226" s="5"/>
    </row>
    <row r="227" spans="1:6" s="103" customFormat="1" ht="193.5" customHeight="1" x14ac:dyDescent="0.25">
      <c r="A227" s="101"/>
      <c r="B227" s="193" t="s">
        <v>279</v>
      </c>
      <c r="C227" s="194"/>
      <c r="D227" s="194"/>
      <c r="E227" s="194"/>
      <c r="F227" s="102"/>
    </row>
    <row r="228" spans="1:6" s="103" customFormat="1" ht="225" customHeight="1" x14ac:dyDescent="0.25">
      <c r="A228" s="101"/>
      <c r="B228" s="195" t="s">
        <v>184</v>
      </c>
      <c r="C228" s="195"/>
      <c r="D228" s="195"/>
      <c r="E228" s="195"/>
      <c r="F228" s="102"/>
    </row>
    <row r="229" spans="1:6" x14ac:dyDescent="0.25">
      <c r="B229" s="5"/>
    </row>
    <row r="231" spans="1:6" ht="60" x14ac:dyDescent="0.25">
      <c r="A231" s="1" t="s">
        <v>79</v>
      </c>
      <c r="B231" s="127" t="s">
        <v>239</v>
      </c>
    </row>
    <row r="232" spans="1:6" x14ac:dyDescent="0.25">
      <c r="B232" s="2" t="s">
        <v>11</v>
      </c>
    </row>
    <row r="233" spans="1:6" x14ac:dyDescent="0.25">
      <c r="B233" s="2" t="s">
        <v>80</v>
      </c>
      <c r="C233" s="3" t="s">
        <v>0</v>
      </c>
      <c r="D233" s="4">
        <v>130</v>
      </c>
      <c r="F233" s="4">
        <f>+D233*E233</f>
        <v>0</v>
      </c>
    </row>
    <row r="234" spans="1:6" x14ac:dyDescent="0.25">
      <c r="B234" s="2" t="s">
        <v>55</v>
      </c>
      <c r="C234" s="3" t="s">
        <v>0</v>
      </c>
      <c r="D234" s="4">
        <v>75</v>
      </c>
      <c r="F234" s="4">
        <f>+D234*E234</f>
        <v>0</v>
      </c>
    </row>
    <row r="236" spans="1:6" ht="15.75" thickBot="1" x14ac:dyDescent="0.3">
      <c r="A236" s="12"/>
      <c r="B236" s="13" t="s">
        <v>254</v>
      </c>
      <c r="C236" s="14"/>
      <c r="D236" s="14"/>
      <c r="E236" s="15"/>
      <c r="F236" s="16">
        <f>SUM(F231:F235)</f>
        <v>0</v>
      </c>
    </row>
    <row r="239" spans="1:6" s="4" customFormat="1" x14ac:dyDescent="0.25">
      <c r="A239" s="1"/>
      <c r="B239" s="5" t="s">
        <v>162</v>
      </c>
      <c r="C239" s="3"/>
      <c r="D239" s="3"/>
    </row>
    <row r="240" spans="1:6" s="4" customFormat="1" x14ac:dyDescent="0.25">
      <c r="A240" s="1"/>
      <c r="B240" s="5"/>
      <c r="C240" s="3"/>
      <c r="D240" s="3"/>
    </row>
    <row r="241" spans="1:6" s="103" customFormat="1" ht="167.25" customHeight="1" x14ac:dyDescent="0.25">
      <c r="A241" s="101"/>
      <c r="B241" s="193" t="s">
        <v>240</v>
      </c>
      <c r="C241" s="194"/>
      <c r="D241" s="194"/>
      <c r="E241" s="194"/>
      <c r="F241" s="105"/>
    </row>
    <row r="242" spans="1:6" s="103" customFormat="1" ht="225.75" customHeight="1" x14ac:dyDescent="0.25">
      <c r="A242" s="101"/>
      <c r="B242" s="193" t="s">
        <v>185</v>
      </c>
      <c r="C242" s="194"/>
      <c r="D242" s="194"/>
      <c r="E242" s="194"/>
      <c r="F242" s="105"/>
    </row>
    <row r="243" spans="1:6" s="103" customFormat="1" ht="164.25" customHeight="1" x14ac:dyDescent="0.25">
      <c r="A243" s="101"/>
      <c r="B243" s="193" t="s">
        <v>241</v>
      </c>
      <c r="C243" s="194"/>
      <c r="D243" s="194"/>
      <c r="E243" s="194"/>
      <c r="F243" s="105"/>
    </row>
    <row r="244" spans="1:6" s="103" customFormat="1" ht="169.5" customHeight="1" x14ac:dyDescent="0.25">
      <c r="A244" s="101"/>
      <c r="B244" s="193" t="s">
        <v>186</v>
      </c>
      <c r="C244" s="194"/>
      <c r="D244" s="194"/>
      <c r="E244" s="194"/>
      <c r="F244" s="105"/>
    </row>
    <row r="245" spans="1:6" s="103" customFormat="1" ht="90" customHeight="1" x14ac:dyDescent="0.25">
      <c r="A245" s="101"/>
      <c r="B245" s="193" t="s">
        <v>242</v>
      </c>
      <c r="C245" s="194"/>
      <c r="D245" s="194"/>
      <c r="E245" s="194"/>
      <c r="F245" s="105"/>
    </row>
    <row r="246" spans="1:6" s="103" customFormat="1" ht="198" customHeight="1" x14ac:dyDescent="0.25">
      <c r="A246" s="101"/>
      <c r="B246" s="193" t="s">
        <v>187</v>
      </c>
      <c r="C246" s="193"/>
      <c r="D246" s="193"/>
      <c r="E246" s="193"/>
      <c r="F246" s="105"/>
    </row>
    <row r="247" spans="1:6" s="4" customFormat="1" x14ac:dyDescent="0.25">
      <c r="A247" s="1"/>
      <c r="B247" s="5"/>
      <c r="C247" s="3"/>
      <c r="D247" s="3"/>
    </row>
    <row r="249" spans="1:6" s="4" customFormat="1" ht="260.25" customHeight="1" x14ac:dyDescent="0.25">
      <c r="A249" s="72" t="s">
        <v>81</v>
      </c>
      <c r="B249" s="73" t="s">
        <v>164</v>
      </c>
      <c r="C249" s="74"/>
      <c r="D249" s="74"/>
      <c r="E249" s="74"/>
      <c r="F249" s="74"/>
    </row>
    <row r="250" spans="1:6" s="4" customFormat="1" x14ac:dyDescent="0.25">
      <c r="A250" s="72"/>
      <c r="B250" s="75" t="s">
        <v>163</v>
      </c>
      <c r="C250" s="76" t="s">
        <v>2</v>
      </c>
      <c r="D250" s="77">
        <v>13</v>
      </c>
      <c r="E250" s="113"/>
      <c r="F250" s="77">
        <f>+D250*E250</f>
        <v>0</v>
      </c>
    </row>
    <row r="251" spans="1:6" s="4" customFormat="1" x14ac:dyDescent="0.25">
      <c r="A251" s="1"/>
      <c r="B251" s="2"/>
      <c r="C251" s="3"/>
      <c r="D251" s="3"/>
    </row>
    <row r="252" spans="1:6" s="4" customFormat="1" ht="15.75" thickBot="1" x14ac:dyDescent="0.3">
      <c r="A252" s="12"/>
      <c r="B252" s="13" t="s">
        <v>82</v>
      </c>
      <c r="C252" s="14"/>
      <c r="D252" s="14"/>
      <c r="E252" s="15"/>
      <c r="F252" s="16">
        <f>SUM(F250:F251)</f>
        <v>0</v>
      </c>
    </row>
    <row r="253" spans="1:6" s="4" customFormat="1" x14ac:dyDescent="0.25">
      <c r="A253" s="78"/>
      <c r="B253" s="79"/>
      <c r="C253" s="80"/>
      <c r="D253" s="80"/>
      <c r="E253" s="81"/>
      <c r="F253" s="82"/>
    </row>
    <row r="254" spans="1:6" s="4" customFormat="1" x14ac:dyDescent="0.25">
      <c r="A254" s="78"/>
      <c r="B254" s="79"/>
      <c r="C254" s="80"/>
      <c r="D254" s="80"/>
      <c r="E254" s="81"/>
      <c r="F254" s="82"/>
    </row>
    <row r="255" spans="1:6" s="4" customFormat="1" x14ac:dyDescent="0.25">
      <c r="A255" s="1"/>
      <c r="B255" s="5" t="s">
        <v>166</v>
      </c>
      <c r="C255" s="3"/>
      <c r="D255" s="3"/>
    </row>
    <row r="256" spans="1:6" s="4" customFormat="1" x14ac:dyDescent="0.25">
      <c r="A256" s="1"/>
      <c r="B256" s="5"/>
      <c r="C256" s="3"/>
      <c r="D256" s="3"/>
    </row>
    <row r="257" spans="1:7" s="103" customFormat="1" ht="108" customHeight="1" x14ac:dyDescent="0.25">
      <c r="A257" s="101"/>
      <c r="B257" s="193" t="s">
        <v>243</v>
      </c>
      <c r="C257" s="194"/>
      <c r="D257" s="194"/>
      <c r="E257" s="194"/>
      <c r="F257" s="102"/>
    </row>
    <row r="258" spans="1:7" s="103" customFormat="1" ht="121.5" customHeight="1" x14ac:dyDescent="0.25">
      <c r="A258" s="101"/>
      <c r="B258" s="193" t="s">
        <v>244</v>
      </c>
      <c r="C258" s="193"/>
      <c r="D258" s="193"/>
      <c r="E258" s="193"/>
      <c r="F258" s="102"/>
    </row>
    <row r="259" spans="1:7" s="103" customFormat="1" ht="166.5" customHeight="1" x14ac:dyDescent="0.25">
      <c r="A259" s="101"/>
      <c r="B259" s="193" t="s">
        <v>245</v>
      </c>
      <c r="C259" s="193"/>
      <c r="D259" s="193"/>
      <c r="E259" s="193"/>
      <c r="F259" s="102"/>
    </row>
    <row r="260" spans="1:7" s="103" customFormat="1" ht="108" customHeight="1" x14ac:dyDescent="0.25">
      <c r="A260" s="101"/>
      <c r="B260" s="193" t="s">
        <v>246</v>
      </c>
      <c r="C260" s="193"/>
      <c r="D260" s="193"/>
      <c r="E260" s="193"/>
      <c r="F260" s="102"/>
    </row>
    <row r="261" spans="1:7" s="103" customFormat="1" ht="122.25" customHeight="1" x14ac:dyDescent="0.25">
      <c r="A261" s="101"/>
      <c r="B261" s="193" t="s">
        <v>247</v>
      </c>
      <c r="C261" s="193"/>
      <c r="D261" s="193"/>
      <c r="E261" s="193"/>
      <c r="F261" s="102"/>
    </row>
    <row r="262" spans="1:7" s="4" customFormat="1" x14ac:dyDescent="0.25">
      <c r="A262" s="1"/>
      <c r="B262" s="5"/>
      <c r="C262" s="3"/>
      <c r="D262" s="3"/>
    </row>
    <row r="263" spans="1:7" s="4" customFormat="1" x14ac:dyDescent="0.25">
      <c r="A263" s="78"/>
      <c r="B263" s="79"/>
      <c r="C263" s="80"/>
      <c r="D263" s="80"/>
      <c r="E263" s="81"/>
      <c r="F263" s="82"/>
    </row>
    <row r="264" spans="1:7" s="4" customFormat="1" ht="45" x14ac:dyDescent="0.25">
      <c r="A264" s="83" t="s">
        <v>83</v>
      </c>
      <c r="B264" s="59" t="s">
        <v>168</v>
      </c>
      <c r="C264" s="66"/>
      <c r="D264" s="68"/>
      <c r="E264" s="68"/>
      <c r="F264" s="68"/>
      <c r="G264" s="68"/>
    </row>
    <row r="265" spans="1:7" s="4" customFormat="1" x14ac:dyDescent="0.25">
      <c r="A265" s="84"/>
      <c r="B265" s="87" t="s">
        <v>11</v>
      </c>
      <c r="C265" s="85" t="s">
        <v>0</v>
      </c>
      <c r="D265" s="86">
        <v>24</v>
      </c>
      <c r="E265" s="68"/>
      <c r="F265" s="68">
        <f>E265*D265</f>
        <v>0</v>
      </c>
      <c r="G265" s="68"/>
    </row>
    <row r="266" spans="1:7" s="4" customFormat="1" x14ac:dyDescent="0.25">
      <c r="A266" s="78"/>
      <c r="B266" s="79"/>
      <c r="C266" s="80"/>
      <c r="D266" s="80"/>
      <c r="E266" s="81"/>
      <c r="F266" s="82"/>
    </row>
    <row r="267" spans="1:7" s="4" customFormat="1" x14ac:dyDescent="0.25">
      <c r="A267" s="78"/>
      <c r="B267" s="79"/>
      <c r="C267" s="80"/>
      <c r="D267" s="80"/>
      <c r="E267" s="81"/>
      <c r="F267" s="82"/>
    </row>
    <row r="268" spans="1:7" s="4" customFormat="1" ht="15.75" thickBot="1" x14ac:dyDescent="0.3">
      <c r="A268" s="12"/>
      <c r="B268" s="13" t="s">
        <v>167</v>
      </c>
      <c r="C268" s="14"/>
      <c r="D268" s="14"/>
      <c r="E268" s="15"/>
      <c r="F268" s="16">
        <f>SUM(F265:F267)</f>
        <v>0</v>
      </c>
    </row>
    <row r="269" spans="1:7" s="4" customFormat="1" x14ac:dyDescent="0.25">
      <c r="A269" s="78"/>
      <c r="B269" s="79"/>
      <c r="C269" s="80"/>
      <c r="D269" s="80"/>
      <c r="E269" s="81"/>
      <c r="F269" s="82"/>
    </row>
    <row r="271" spans="1:7" ht="15.75" x14ac:dyDescent="0.25">
      <c r="B271" s="26" t="s">
        <v>84</v>
      </c>
    </row>
    <row r="273" spans="1:6" x14ac:dyDescent="0.25">
      <c r="B273" s="5" t="s">
        <v>85</v>
      </c>
    </row>
    <row r="275" spans="1:6" ht="45" x14ac:dyDescent="0.25">
      <c r="A275" s="27" t="s">
        <v>86</v>
      </c>
      <c r="B275" s="59" t="s">
        <v>133</v>
      </c>
    </row>
    <row r="276" spans="1:6" x14ac:dyDescent="0.25">
      <c r="A276" s="27"/>
      <c r="B276" s="28" t="s">
        <v>20</v>
      </c>
      <c r="C276" s="3" t="s">
        <v>1</v>
      </c>
      <c r="D276" s="3">
        <v>1</v>
      </c>
      <c r="F276" s="4">
        <f>+D276*E276</f>
        <v>0</v>
      </c>
    </row>
    <row r="277" spans="1:6" x14ac:dyDescent="0.25">
      <c r="A277" s="27"/>
      <c r="B277" s="28"/>
    </row>
    <row r="278" spans="1:6" s="4" customFormat="1" ht="30" x14ac:dyDescent="0.25">
      <c r="A278" s="27" t="s">
        <v>12</v>
      </c>
      <c r="B278" s="59" t="s">
        <v>134</v>
      </c>
      <c r="C278" s="3"/>
      <c r="D278" s="3"/>
    </row>
    <row r="279" spans="1:6" s="4" customFormat="1" x14ac:dyDescent="0.25">
      <c r="A279" s="27"/>
      <c r="B279" s="59" t="s">
        <v>20</v>
      </c>
      <c r="C279" s="3" t="s">
        <v>1</v>
      </c>
      <c r="D279" s="3">
        <v>1</v>
      </c>
      <c r="F279" s="4">
        <f>+D279*E279</f>
        <v>0</v>
      </c>
    </row>
    <row r="280" spans="1:6" s="4" customFormat="1" x14ac:dyDescent="0.25">
      <c r="A280" s="27"/>
      <c r="B280" s="59"/>
      <c r="C280" s="3"/>
      <c r="D280" s="3"/>
    </row>
    <row r="281" spans="1:6" s="4" customFormat="1" ht="45" x14ac:dyDescent="0.25">
      <c r="A281" s="27" t="s">
        <v>14</v>
      </c>
      <c r="B281" s="59" t="s">
        <v>135</v>
      </c>
      <c r="C281" s="3"/>
      <c r="D281" s="3"/>
    </row>
    <row r="282" spans="1:6" s="4" customFormat="1" x14ac:dyDescent="0.25">
      <c r="A282" s="27"/>
      <c r="B282" s="59" t="s">
        <v>20</v>
      </c>
      <c r="C282" s="3" t="s">
        <v>1</v>
      </c>
      <c r="D282" s="3">
        <v>1</v>
      </c>
      <c r="F282" s="4">
        <f>+D282*E282</f>
        <v>0</v>
      </c>
    </row>
    <row r="283" spans="1:6" s="4" customFormat="1" x14ac:dyDescent="0.25">
      <c r="A283" s="27"/>
      <c r="B283" s="59"/>
      <c r="C283" s="3"/>
      <c r="D283" s="3"/>
    </row>
    <row r="284" spans="1:6" s="4" customFormat="1" x14ac:dyDescent="0.25">
      <c r="A284" s="27"/>
      <c r="B284" s="28"/>
      <c r="C284" s="3"/>
      <c r="D284" s="3"/>
    </row>
    <row r="285" spans="1:6" s="4" customFormat="1" x14ac:dyDescent="0.25">
      <c r="A285" s="30"/>
      <c r="B285" s="31" t="s">
        <v>93</v>
      </c>
      <c r="C285" s="32"/>
      <c r="D285" s="32"/>
      <c r="E285" s="33"/>
      <c r="F285" s="34">
        <f>SUM(F275:F284)</f>
        <v>0</v>
      </c>
    </row>
    <row r="286" spans="1:6" s="4" customFormat="1" x14ac:dyDescent="0.25">
      <c r="A286" s="27"/>
      <c r="B286" s="28"/>
      <c r="C286" s="3"/>
      <c r="D286" s="3"/>
    </row>
    <row r="287" spans="1:6" s="4" customFormat="1" x14ac:dyDescent="0.25">
      <c r="A287" s="1"/>
      <c r="B287" s="5" t="s">
        <v>94</v>
      </c>
      <c r="C287" s="3"/>
      <c r="D287" s="3"/>
    </row>
    <row r="288" spans="1:6" s="4" customFormat="1" x14ac:dyDescent="0.25">
      <c r="A288" s="1"/>
      <c r="B288" s="10" t="s">
        <v>95</v>
      </c>
      <c r="C288" s="3"/>
      <c r="D288" s="3"/>
    </row>
    <row r="289" spans="1:6" s="4" customFormat="1" x14ac:dyDescent="0.25">
      <c r="A289" s="1"/>
      <c r="B289" s="2"/>
      <c r="C289" s="3"/>
      <c r="D289" s="3"/>
    </row>
    <row r="290" spans="1:6" s="4" customFormat="1" ht="30" x14ac:dyDescent="0.25">
      <c r="A290" s="54" t="s">
        <v>109</v>
      </c>
      <c r="B290" s="2" t="s">
        <v>268</v>
      </c>
      <c r="C290" s="3"/>
      <c r="D290" s="3"/>
    </row>
    <row r="291" spans="1:6" s="4" customFormat="1" x14ac:dyDescent="0.25">
      <c r="A291" s="35" t="s">
        <v>86</v>
      </c>
      <c r="B291" s="2" t="s">
        <v>4</v>
      </c>
      <c r="C291" s="6" t="s">
        <v>1</v>
      </c>
      <c r="D291" s="6">
        <v>1</v>
      </c>
      <c r="F291" s="4">
        <f t="shared" ref="F291:F299" si="0">+D291*E291</f>
        <v>0</v>
      </c>
    </row>
    <row r="292" spans="1:6" s="4" customFormat="1" x14ac:dyDescent="0.25">
      <c r="A292" s="35" t="s">
        <v>87</v>
      </c>
      <c r="B292" s="2" t="s">
        <v>5</v>
      </c>
      <c r="C292" s="6" t="s">
        <v>1</v>
      </c>
      <c r="D292" s="6">
        <v>1</v>
      </c>
      <c r="F292" s="4">
        <f t="shared" si="0"/>
        <v>0</v>
      </c>
    </row>
    <row r="293" spans="1:6" s="4" customFormat="1" x14ac:dyDescent="0.25">
      <c r="A293" s="88" t="s">
        <v>88</v>
      </c>
      <c r="B293" s="2" t="s">
        <v>97</v>
      </c>
      <c r="C293" s="3" t="s">
        <v>1</v>
      </c>
      <c r="D293" s="3">
        <v>1</v>
      </c>
      <c r="F293" s="4">
        <f t="shared" si="0"/>
        <v>0</v>
      </c>
    </row>
    <row r="294" spans="1:6" s="4" customFormat="1" x14ac:dyDescent="0.25">
      <c r="A294" s="88" t="s">
        <v>96</v>
      </c>
      <c r="B294" s="2" t="s">
        <v>98</v>
      </c>
      <c r="C294" s="3" t="s">
        <v>1</v>
      </c>
      <c r="D294" s="3">
        <v>1</v>
      </c>
      <c r="F294" s="4">
        <f t="shared" si="0"/>
        <v>0</v>
      </c>
    </row>
    <row r="295" spans="1:6" s="4" customFormat="1" x14ac:dyDescent="0.25">
      <c r="A295" s="88" t="s">
        <v>89</v>
      </c>
      <c r="B295" s="2" t="s">
        <v>99</v>
      </c>
      <c r="C295" s="3" t="s">
        <v>1</v>
      </c>
      <c r="D295" s="3">
        <v>1</v>
      </c>
      <c r="F295" s="4">
        <f t="shared" si="0"/>
        <v>0</v>
      </c>
    </row>
    <row r="296" spans="1:6" s="4" customFormat="1" x14ac:dyDescent="0.25">
      <c r="A296" s="88" t="s">
        <v>90</v>
      </c>
      <c r="B296" s="2" t="s">
        <v>100</v>
      </c>
      <c r="C296" s="3" t="s">
        <v>1</v>
      </c>
      <c r="D296" s="3">
        <v>1</v>
      </c>
      <c r="F296" s="4">
        <f t="shared" si="0"/>
        <v>0</v>
      </c>
    </row>
    <row r="297" spans="1:6" s="4" customFormat="1" x14ac:dyDescent="0.25">
      <c r="A297" s="88" t="s">
        <v>91</v>
      </c>
      <c r="B297" s="2" t="s">
        <v>101</v>
      </c>
      <c r="C297" s="3" t="s">
        <v>1</v>
      </c>
      <c r="D297" s="3">
        <v>1</v>
      </c>
      <c r="F297" s="4">
        <f t="shared" si="0"/>
        <v>0</v>
      </c>
    </row>
    <row r="298" spans="1:6" s="4" customFormat="1" x14ac:dyDescent="0.25">
      <c r="A298" s="88" t="s">
        <v>92</v>
      </c>
      <c r="B298" s="2" t="s">
        <v>103</v>
      </c>
      <c r="C298" s="3" t="s">
        <v>1</v>
      </c>
      <c r="D298" s="3">
        <v>1</v>
      </c>
      <c r="F298" s="4">
        <f t="shared" si="0"/>
        <v>0</v>
      </c>
    </row>
    <row r="299" spans="1:6" s="4" customFormat="1" x14ac:dyDescent="0.25">
      <c r="A299" s="88" t="s">
        <v>102</v>
      </c>
      <c r="B299" s="2" t="s">
        <v>104</v>
      </c>
      <c r="C299" s="3" t="s">
        <v>1</v>
      </c>
      <c r="D299" s="3">
        <v>1</v>
      </c>
      <c r="F299" s="4">
        <f t="shared" si="0"/>
        <v>0</v>
      </c>
    </row>
    <row r="301" spans="1:6" s="4" customFormat="1" x14ac:dyDescent="0.25">
      <c r="A301" s="27" t="s">
        <v>105</v>
      </c>
      <c r="B301" s="29" t="s">
        <v>106</v>
      </c>
      <c r="C301" s="3"/>
      <c r="D301" s="3"/>
    </row>
    <row r="302" spans="1:6" s="4" customFormat="1" x14ac:dyDescent="0.25">
      <c r="A302" s="27"/>
      <c r="B302" s="29" t="s">
        <v>23</v>
      </c>
      <c r="C302" s="3"/>
      <c r="D302" s="3"/>
    </row>
    <row r="303" spans="1:6" s="4" customFormat="1" x14ac:dyDescent="0.25">
      <c r="A303" s="27"/>
      <c r="B303" s="29"/>
      <c r="C303" s="3"/>
      <c r="D303" s="3"/>
    </row>
    <row r="304" spans="1:6" s="4" customFormat="1" x14ac:dyDescent="0.25">
      <c r="A304" s="27" t="s">
        <v>58</v>
      </c>
      <c r="B304" s="59" t="s">
        <v>248</v>
      </c>
      <c r="C304" s="3" t="s">
        <v>1</v>
      </c>
      <c r="D304" s="3">
        <v>1</v>
      </c>
      <c r="F304" s="4">
        <f>+D304*E304</f>
        <v>0</v>
      </c>
    </row>
    <row r="305" spans="1:6" s="4" customFormat="1" x14ac:dyDescent="0.25">
      <c r="A305" s="27" t="s">
        <v>59</v>
      </c>
      <c r="B305" s="59" t="s">
        <v>249</v>
      </c>
      <c r="C305" s="3" t="s">
        <v>1</v>
      </c>
      <c r="D305" s="3">
        <v>1</v>
      </c>
      <c r="F305" s="4">
        <f>+D305*E305</f>
        <v>0</v>
      </c>
    </row>
    <row r="306" spans="1:6" s="4" customFormat="1" x14ac:dyDescent="0.25">
      <c r="A306" s="27" t="s">
        <v>60</v>
      </c>
      <c r="B306" s="59" t="s">
        <v>250</v>
      </c>
      <c r="C306" s="3" t="s">
        <v>1</v>
      </c>
      <c r="D306" s="3">
        <v>1</v>
      </c>
      <c r="F306" s="4">
        <f>+D306*E306</f>
        <v>0</v>
      </c>
    </row>
    <row r="307" spans="1:6" s="4" customFormat="1" x14ac:dyDescent="0.25">
      <c r="A307" s="27" t="s">
        <v>62</v>
      </c>
      <c r="B307" s="59" t="s">
        <v>251</v>
      </c>
      <c r="C307" s="3" t="s">
        <v>1</v>
      </c>
      <c r="D307" s="3">
        <v>2</v>
      </c>
      <c r="E307" s="49"/>
      <c r="F307" s="4">
        <f>+D307*E307</f>
        <v>0</v>
      </c>
    </row>
    <row r="308" spans="1:6" s="4" customFormat="1" x14ac:dyDescent="0.25">
      <c r="A308" s="27" t="s">
        <v>63</v>
      </c>
      <c r="B308" s="59" t="s">
        <v>252</v>
      </c>
      <c r="C308" s="3" t="s">
        <v>1</v>
      </c>
      <c r="D308" s="3">
        <v>1</v>
      </c>
      <c r="F308" s="4">
        <f>+D308*E308</f>
        <v>0</v>
      </c>
    </row>
    <row r="310" spans="1:6" s="4" customFormat="1" x14ac:dyDescent="0.25">
      <c r="A310" s="36"/>
      <c r="B310" s="31" t="s">
        <v>107</v>
      </c>
      <c r="C310" s="37"/>
      <c r="D310" s="37"/>
      <c r="E310" s="34"/>
      <c r="F310" s="34">
        <f>SUM(F290:F309)</f>
        <v>0</v>
      </c>
    </row>
    <row r="312" spans="1:6" s="4" customFormat="1" ht="30.75" thickBot="1" x14ac:dyDescent="0.3">
      <c r="A312" s="12"/>
      <c r="B312" s="13" t="s">
        <v>108</v>
      </c>
      <c r="C312" s="14"/>
      <c r="D312" s="14"/>
      <c r="E312" s="15"/>
      <c r="F312" s="16">
        <f>+F310+F285</f>
        <v>0</v>
      </c>
    </row>
    <row r="314" spans="1:6" s="4" customFormat="1" x14ac:dyDescent="0.25">
      <c r="A314" s="1"/>
      <c r="B314" s="5" t="s">
        <v>169</v>
      </c>
      <c r="C314" s="3"/>
      <c r="D314" s="3"/>
    </row>
    <row r="316" spans="1:6" s="4" customFormat="1" ht="75" x14ac:dyDescent="0.25">
      <c r="A316" s="145" t="s">
        <v>109</v>
      </c>
      <c r="B316" s="127" t="s">
        <v>253</v>
      </c>
      <c r="C316" s="3"/>
      <c r="D316" s="3"/>
    </row>
    <row r="317" spans="1:6" s="4" customFormat="1" x14ac:dyDescent="0.25">
      <c r="A317" s="1"/>
      <c r="B317" s="2" t="s">
        <v>111</v>
      </c>
      <c r="C317" s="3" t="s">
        <v>110</v>
      </c>
      <c r="D317" s="3">
        <v>1</v>
      </c>
      <c r="E317" s="68"/>
      <c r="F317" s="4">
        <f>+D317*E317</f>
        <v>0</v>
      </c>
    </row>
    <row r="318" spans="1:6" s="4" customFormat="1" x14ac:dyDescent="0.25">
      <c r="A318" s="1"/>
      <c r="B318" s="2" t="s">
        <v>112</v>
      </c>
      <c r="C318" s="3" t="s">
        <v>1</v>
      </c>
      <c r="D318" s="3">
        <v>20</v>
      </c>
      <c r="F318" s="4">
        <f>+D318*E318</f>
        <v>0</v>
      </c>
    </row>
    <row r="319" spans="1:6" s="4" customFormat="1" x14ac:dyDescent="0.25">
      <c r="A319" s="1"/>
      <c r="B319" s="2" t="s">
        <v>113</v>
      </c>
      <c r="C319" s="3" t="s">
        <v>1</v>
      </c>
      <c r="D319" s="3">
        <v>10</v>
      </c>
      <c r="F319" s="4">
        <f>+D319*E319</f>
        <v>0</v>
      </c>
    </row>
    <row r="320" spans="1:6" s="4" customFormat="1" x14ac:dyDescent="0.25">
      <c r="A320" s="1"/>
      <c r="B320" s="2" t="s">
        <v>114</v>
      </c>
      <c r="C320" s="3" t="s">
        <v>1</v>
      </c>
      <c r="D320" s="3">
        <v>1</v>
      </c>
      <c r="F320" s="4">
        <f>+D320*E320</f>
        <v>0</v>
      </c>
    </row>
    <row r="321" spans="1:7" s="4" customFormat="1" x14ac:dyDescent="0.25">
      <c r="A321" s="1"/>
      <c r="B321" s="2" t="s">
        <v>115</v>
      </c>
      <c r="C321" s="3" t="s">
        <v>1</v>
      </c>
      <c r="D321" s="3">
        <v>20</v>
      </c>
      <c r="F321" s="4">
        <f>+D321*E321</f>
        <v>0</v>
      </c>
    </row>
    <row r="322" spans="1:7" s="4" customFormat="1" x14ac:dyDescent="0.25">
      <c r="A322" s="46"/>
      <c r="B322" s="135"/>
      <c r="C322" s="48"/>
      <c r="D322" s="48"/>
      <c r="E322" s="49"/>
      <c r="F322" s="49"/>
      <c r="G322" s="49"/>
    </row>
    <row r="323" spans="1:7" s="4" customFormat="1" x14ac:dyDescent="0.25">
      <c r="A323" s="46"/>
      <c r="B323" s="135"/>
      <c r="C323" s="48"/>
      <c r="D323" s="48"/>
      <c r="E323" s="49"/>
      <c r="F323" s="49"/>
      <c r="G323" s="49"/>
    </row>
    <row r="324" spans="1:7" s="4" customFormat="1" x14ac:dyDescent="0.25">
      <c r="A324" s="146" t="s">
        <v>105</v>
      </c>
      <c r="B324" s="147" t="s">
        <v>269</v>
      </c>
      <c r="C324" s="136"/>
      <c r="D324" s="136"/>
      <c r="E324" s="136"/>
      <c r="F324" s="136"/>
      <c r="G324" s="49"/>
    </row>
    <row r="325" spans="1:7" s="4" customFormat="1" ht="60" x14ac:dyDescent="0.25">
      <c r="A325" s="137" t="s">
        <v>58</v>
      </c>
      <c r="B325" s="138" t="s">
        <v>270</v>
      </c>
      <c r="C325" s="149" t="s">
        <v>2</v>
      </c>
      <c r="D325" s="159">
        <v>600</v>
      </c>
      <c r="E325" s="139"/>
      <c r="F325" s="139">
        <f>D325*E325</f>
        <v>0</v>
      </c>
      <c r="G325" s="49"/>
    </row>
    <row r="326" spans="1:7" s="4" customFormat="1" ht="45" x14ac:dyDescent="0.25">
      <c r="A326" s="137" t="s">
        <v>59</v>
      </c>
      <c r="B326" s="138" t="s">
        <v>271</v>
      </c>
      <c r="C326" s="150" t="s">
        <v>2</v>
      </c>
      <c r="D326" s="160">
        <v>600</v>
      </c>
      <c r="E326" s="139"/>
      <c r="F326" s="139">
        <f>D326*E326</f>
        <v>0</v>
      </c>
      <c r="G326" s="49"/>
    </row>
    <row r="327" spans="1:7" s="4" customFormat="1" ht="45" x14ac:dyDescent="0.25">
      <c r="A327" s="137" t="s">
        <v>60</v>
      </c>
      <c r="B327" s="140" t="s">
        <v>280</v>
      </c>
      <c r="C327" s="151"/>
      <c r="D327" s="156"/>
      <c r="E327" s="141"/>
      <c r="F327" s="141"/>
      <c r="G327" s="49"/>
    </row>
    <row r="328" spans="1:7" s="4" customFormat="1" x14ac:dyDescent="0.25">
      <c r="A328" s="137"/>
      <c r="B328" s="142" t="s">
        <v>281</v>
      </c>
      <c r="C328" s="151" t="s">
        <v>1</v>
      </c>
      <c r="D328" s="156">
        <v>1</v>
      </c>
      <c r="E328" s="139"/>
      <c r="F328" s="139"/>
      <c r="G328" s="49"/>
    </row>
    <row r="329" spans="1:7" s="4" customFormat="1" ht="30" x14ac:dyDescent="0.25">
      <c r="A329" s="137"/>
      <c r="B329" s="140" t="s">
        <v>282</v>
      </c>
      <c r="C329" s="151" t="s">
        <v>1</v>
      </c>
      <c r="D329" s="156">
        <v>1</v>
      </c>
      <c r="E329" s="139"/>
      <c r="F329" s="139"/>
      <c r="G329" s="49"/>
    </row>
    <row r="330" spans="1:7" s="4" customFormat="1" x14ac:dyDescent="0.25">
      <c r="A330" s="137"/>
      <c r="B330" s="140" t="s">
        <v>283</v>
      </c>
      <c r="C330" s="151" t="s">
        <v>1</v>
      </c>
      <c r="D330" s="156">
        <v>1</v>
      </c>
      <c r="E330" s="139"/>
      <c r="F330" s="139"/>
      <c r="G330" s="49"/>
    </row>
    <row r="331" spans="1:7" s="4" customFormat="1" ht="45" x14ac:dyDescent="0.25">
      <c r="A331" s="137"/>
      <c r="B331" s="148" t="s">
        <v>284</v>
      </c>
      <c r="C331" s="151" t="s">
        <v>1</v>
      </c>
      <c r="D331" s="156">
        <v>1</v>
      </c>
      <c r="E331" s="139"/>
      <c r="F331" s="139"/>
      <c r="G331" s="49"/>
    </row>
    <row r="332" spans="1:7" s="4" customFormat="1" x14ac:dyDescent="0.25">
      <c r="A332" s="137"/>
      <c r="B332" s="142" t="s">
        <v>285</v>
      </c>
      <c r="C332" s="151" t="s">
        <v>1</v>
      </c>
      <c r="D332" s="156">
        <v>1</v>
      </c>
      <c r="E332" s="139"/>
      <c r="F332" s="139"/>
      <c r="G332" s="49"/>
    </row>
    <row r="333" spans="1:7" s="4" customFormat="1" x14ac:dyDescent="0.25">
      <c r="A333" s="137"/>
      <c r="B333" s="142" t="s">
        <v>286</v>
      </c>
      <c r="C333" s="151" t="s">
        <v>1</v>
      </c>
      <c r="D333" s="156">
        <v>2</v>
      </c>
      <c r="E333" s="141"/>
      <c r="F333" s="141"/>
      <c r="G333" s="49"/>
    </row>
    <row r="334" spans="1:7" s="4" customFormat="1" x14ac:dyDescent="0.25">
      <c r="A334" s="137"/>
      <c r="B334" s="142" t="s">
        <v>287</v>
      </c>
      <c r="C334" s="151" t="s">
        <v>1</v>
      </c>
      <c r="D334" s="156">
        <v>2</v>
      </c>
      <c r="E334" s="139"/>
      <c r="F334" s="139"/>
      <c r="G334" s="49"/>
    </row>
    <row r="335" spans="1:7" s="4" customFormat="1" x14ac:dyDescent="0.25">
      <c r="A335" s="137"/>
      <c r="B335" s="142" t="s">
        <v>288</v>
      </c>
      <c r="C335" s="151" t="s">
        <v>1</v>
      </c>
      <c r="D335" s="156">
        <v>2</v>
      </c>
      <c r="E335" s="139"/>
      <c r="F335" s="139"/>
      <c r="G335" s="49"/>
    </row>
    <row r="336" spans="1:7" s="4" customFormat="1" x14ac:dyDescent="0.25">
      <c r="A336" s="137"/>
      <c r="B336" s="142" t="s">
        <v>289</v>
      </c>
      <c r="C336" s="151" t="s">
        <v>1</v>
      </c>
      <c r="D336" s="156">
        <v>20</v>
      </c>
      <c r="E336" s="139"/>
      <c r="F336" s="139"/>
      <c r="G336" s="49"/>
    </row>
    <row r="337" spans="1:7" s="4" customFormat="1" ht="30" x14ac:dyDescent="0.25">
      <c r="A337" s="137"/>
      <c r="B337" s="140" t="s">
        <v>290</v>
      </c>
      <c r="C337" s="151" t="s">
        <v>1</v>
      </c>
      <c r="D337" s="156">
        <v>1</v>
      </c>
      <c r="E337" s="139"/>
      <c r="F337" s="139"/>
      <c r="G337" s="49"/>
    </row>
    <row r="338" spans="1:7" s="4" customFormat="1" ht="30" x14ac:dyDescent="0.25">
      <c r="A338" s="137"/>
      <c r="B338" s="140" t="s">
        <v>291</v>
      </c>
      <c r="C338" s="151" t="s">
        <v>272</v>
      </c>
      <c r="D338" s="156">
        <v>1</v>
      </c>
      <c r="E338" s="139"/>
      <c r="F338" s="139"/>
      <c r="G338" s="49"/>
    </row>
    <row r="339" spans="1:7" s="4" customFormat="1" x14ac:dyDescent="0.25">
      <c r="A339" s="137"/>
      <c r="B339" s="142"/>
      <c r="C339" s="151" t="s">
        <v>273</v>
      </c>
      <c r="D339" s="156">
        <v>1</v>
      </c>
      <c r="E339" s="139"/>
      <c r="F339" s="139">
        <f>D339*E339</f>
        <v>0</v>
      </c>
      <c r="G339" s="49"/>
    </row>
    <row r="340" spans="1:7" s="4" customFormat="1" x14ac:dyDescent="0.25">
      <c r="A340" s="137"/>
      <c r="B340" s="142"/>
      <c r="C340" s="151"/>
      <c r="D340" s="156"/>
      <c r="E340" s="139"/>
      <c r="F340" s="139"/>
      <c r="G340" s="49"/>
    </row>
    <row r="341" spans="1:7" s="4" customFormat="1" x14ac:dyDescent="0.25">
      <c r="A341" s="137" t="s">
        <v>62</v>
      </c>
      <c r="B341" s="138" t="s">
        <v>274</v>
      </c>
      <c r="C341" s="149" t="s">
        <v>1</v>
      </c>
      <c r="D341" s="155">
        <v>20</v>
      </c>
      <c r="E341" s="139"/>
      <c r="F341" s="139">
        <f t="shared" ref="F341:F347" si="1">D341*E341</f>
        <v>0</v>
      </c>
      <c r="G341" s="49"/>
    </row>
    <row r="342" spans="1:7" s="4" customFormat="1" x14ac:dyDescent="0.25">
      <c r="A342" s="137"/>
      <c r="B342" s="138"/>
      <c r="C342" s="149"/>
      <c r="D342" s="155"/>
      <c r="E342" s="139"/>
      <c r="F342" s="139"/>
      <c r="G342" s="49"/>
    </row>
    <row r="343" spans="1:7" s="4" customFormat="1" x14ac:dyDescent="0.25">
      <c r="A343" s="137" t="s">
        <v>63</v>
      </c>
      <c r="B343" s="138" t="s">
        <v>275</v>
      </c>
      <c r="C343" s="149" t="s">
        <v>1</v>
      </c>
      <c r="D343" s="155">
        <v>20</v>
      </c>
      <c r="E343" s="139"/>
      <c r="F343" s="139">
        <f t="shared" si="1"/>
        <v>0</v>
      </c>
      <c r="G343" s="49"/>
    </row>
    <row r="344" spans="1:7" s="4" customFormat="1" x14ac:dyDescent="0.25">
      <c r="A344" s="137"/>
      <c r="B344" s="138"/>
      <c r="C344" s="149"/>
      <c r="D344" s="155"/>
      <c r="E344" s="139"/>
      <c r="F344" s="139"/>
      <c r="G344" s="49"/>
    </row>
    <row r="345" spans="1:7" s="4" customFormat="1" ht="30" x14ac:dyDescent="0.25">
      <c r="A345" s="137" t="s">
        <v>292</v>
      </c>
      <c r="B345" s="138" t="s">
        <v>276</v>
      </c>
      <c r="C345" s="149" t="s">
        <v>1</v>
      </c>
      <c r="D345" s="155">
        <v>20</v>
      </c>
      <c r="E345" s="139"/>
      <c r="F345" s="139">
        <f t="shared" si="1"/>
        <v>0</v>
      </c>
      <c r="G345" s="49"/>
    </row>
    <row r="346" spans="1:7" s="4" customFormat="1" x14ac:dyDescent="0.25">
      <c r="A346" s="143"/>
      <c r="B346" s="143"/>
      <c r="C346" s="152"/>
      <c r="D346" s="143"/>
      <c r="E346" s="143"/>
      <c r="F346" s="139"/>
      <c r="G346" s="49"/>
    </row>
    <row r="347" spans="1:7" s="4" customFormat="1" ht="45" x14ac:dyDescent="0.25">
      <c r="A347" s="137" t="s">
        <v>293</v>
      </c>
      <c r="B347" s="138" t="s">
        <v>277</v>
      </c>
      <c r="C347" s="153" t="s">
        <v>255</v>
      </c>
      <c r="D347" s="157">
        <v>1</v>
      </c>
      <c r="E347" s="139"/>
      <c r="F347" s="139">
        <f t="shared" si="1"/>
        <v>0</v>
      </c>
      <c r="G347" s="49"/>
    </row>
    <row r="348" spans="1:7" s="4" customFormat="1" x14ac:dyDescent="0.25">
      <c r="A348" s="46"/>
      <c r="B348" s="135"/>
      <c r="C348" s="154"/>
      <c r="D348" s="158"/>
      <c r="E348" s="49"/>
      <c r="F348" s="49"/>
      <c r="G348" s="49"/>
    </row>
    <row r="349" spans="1:7" s="4" customFormat="1" x14ac:dyDescent="0.25">
      <c r="A349" s="1"/>
      <c r="B349" s="2"/>
      <c r="C349" s="3"/>
      <c r="D349" s="3"/>
    </row>
    <row r="350" spans="1:7" s="4" customFormat="1" ht="15.75" thickBot="1" x14ac:dyDescent="0.3">
      <c r="A350" s="12"/>
      <c r="B350" s="13" t="s">
        <v>116</v>
      </c>
      <c r="C350" s="14"/>
      <c r="D350" s="14"/>
      <c r="E350" s="15"/>
      <c r="F350" s="16">
        <f>SUM(F317:F348)</f>
        <v>0</v>
      </c>
    </row>
    <row r="353" spans="1:6" s="123" customFormat="1" x14ac:dyDescent="0.25">
      <c r="A353" s="126"/>
      <c r="B353" s="5" t="s">
        <v>257</v>
      </c>
      <c r="C353" s="129"/>
      <c r="D353" s="122"/>
    </row>
    <row r="354" spans="1:6" s="122" customFormat="1" x14ac:dyDescent="0.25">
      <c r="A354" s="126"/>
      <c r="B354" s="127"/>
      <c r="C354" s="129"/>
      <c r="E354" s="123"/>
      <c r="F354" s="123"/>
    </row>
    <row r="355" spans="1:6" s="123" customFormat="1" ht="45" x14ac:dyDescent="0.25">
      <c r="A355" s="126" t="s">
        <v>109</v>
      </c>
      <c r="B355" s="127" t="s">
        <v>259</v>
      </c>
      <c r="C355" s="129"/>
      <c r="D355" s="122"/>
    </row>
    <row r="356" spans="1:6" s="123" customFormat="1" x14ac:dyDescent="0.25">
      <c r="A356" s="126"/>
      <c r="B356" s="127" t="s">
        <v>36</v>
      </c>
      <c r="C356" s="161" t="s">
        <v>255</v>
      </c>
      <c r="D356" s="130">
        <v>6</v>
      </c>
      <c r="F356" s="123">
        <f>+D356*E356</f>
        <v>0</v>
      </c>
    </row>
    <row r="357" spans="1:6" s="123" customFormat="1" x14ac:dyDescent="0.25">
      <c r="A357" s="126"/>
      <c r="B357" s="127"/>
      <c r="C357" s="129"/>
      <c r="D357" s="122"/>
    </row>
    <row r="358" spans="1:6" s="123" customFormat="1" ht="15.75" thickBot="1" x14ac:dyDescent="0.3">
      <c r="A358" s="131"/>
      <c r="B358" s="13" t="s">
        <v>256</v>
      </c>
      <c r="C358" s="132"/>
      <c r="D358" s="133"/>
      <c r="E358" s="134"/>
      <c r="F358" s="16">
        <f>SUM(F355:F357)</f>
        <v>0</v>
      </c>
    </row>
  </sheetData>
  <sheetProtection password="E84E" sheet="1" objects="1" scenarios="1"/>
  <protectedRanges>
    <protectedRange sqref="E24:E356" name="Raspon2"/>
    <protectedRange sqref="E24:E356" name="Raspon1"/>
  </protectedRanges>
  <mergeCells count="36">
    <mergeCell ref="B131:E131"/>
    <mergeCell ref="B105:E105"/>
    <mergeCell ref="B106:E106"/>
    <mergeCell ref="B107:E107"/>
    <mergeCell ref="B129:E129"/>
    <mergeCell ref="B130:E130"/>
    <mergeCell ref="B171:E171"/>
    <mergeCell ref="B132:E132"/>
    <mergeCell ref="B133:E133"/>
    <mergeCell ref="B134:E134"/>
    <mergeCell ref="B151:E151"/>
    <mergeCell ref="B152:E152"/>
    <mergeCell ref="B153:E153"/>
    <mergeCell ref="B154:E154"/>
    <mergeCell ref="B168:E168"/>
    <mergeCell ref="B169:E169"/>
    <mergeCell ref="B170:E170"/>
    <mergeCell ref="B244:E244"/>
    <mergeCell ref="B172:E172"/>
    <mergeCell ref="B187:E187"/>
    <mergeCell ref="B188:E188"/>
    <mergeCell ref="B189:E189"/>
    <mergeCell ref="B190:E190"/>
    <mergeCell ref="B191:E191"/>
    <mergeCell ref="B227:E227"/>
    <mergeCell ref="B228:E228"/>
    <mergeCell ref="B241:E241"/>
    <mergeCell ref="B242:E242"/>
    <mergeCell ref="B243:E243"/>
    <mergeCell ref="B261:E261"/>
    <mergeCell ref="B245:E245"/>
    <mergeCell ref="B246:E246"/>
    <mergeCell ref="B257:E257"/>
    <mergeCell ref="B258:E258"/>
    <mergeCell ref="B259:E259"/>
    <mergeCell ref="B260:E260"/>
  </mergeCells>
  <pageMargins left="0.70866141732283472" right="0.70866141732283472" top="0.74803149606299213" bottom="0.74803149606299213" header="0.31496062992125984" footer="0.31496062992125984"/>
  <pageSetup paperSize="9" scale="74" fitToHeight="0" orientation="portrait" r:id="rId1"/>
  <headerFooter>
    <oddFooter>&amp;C"Bilota Inženjering d.o.o" Seget Donji, Hrvatskih žrtava br.130
&amp;Rstr.&amp;P/&amp;N</oddFooter>
  </headerFooter>
  <rowBreaks count="19" manualBreakCount="19">
    <brk id="36" max="6" man="1"/>
    <brk id="86" max="6" man="1"/>
    <brk id="99" max="6" man="1"/>
    <brk id="125" max="6" man="1"/>
    <brk id="132" max="6" man="1"/>
    <brk id="147" max="6" man="1"/>
    <brk id="155" max="6" man="1"/>
    <brk id="164" max="6" man="1"/>
    <brk id="174" max="6" man="1"/>
    <brk id="183" max="6" man="1"/>
    <brk id="190" max="6" man="1"/>
    <brk id="210" max="6" man="1"/>
    <brk id="223" max="6" man="1"/>
    <brk id="237" max="6" man="1"/>
    <brk id="245" max="6" man="1"/>
    <brk id="253" max="6" man="1"/>
    <brk id="269" max="6" man="1"/>
    <brk id="312" max="6" man="1"/>
    <brk id="350"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0"/>
  <sheetViews>
    <sheetView view="pageBreakPreview" topLeftCell="A10" zoomScaleNormal="100" zoomScaleSheetLayoutView="100" workbookViewId="0">
      <selection activeCell="A10" sqref="A1:XFD1048576"/>
    </sheetView>
  </sheetViews>
  <sheetFormatPr defaultRowHeight="15" x14ac:dyDescent="0.25"/>
  <cols>
    <col min="1" max="1" width="9.140625" style="1"/>
    <col min="2" max="2" width="53.5703125" style="2" customWidth="1"/>
    <col min="3" max="3" width="12.140625" style="3" bestFit="1" customWidth="1"/>
    <col min="4" max="4" width="9.140625" style="3"/>
    <col min="5" max="5" width="9.7109375" style="4" bestFit="1" customWidth="1"/>
    <col min="6" max="6" width="14.28515625" style="4" bestFit="1" customWidth="1"/>
    <col min="7" max="16384" width="9.140625" style="3"/>
  </cols>
  <sheetData>
    <row r="2" spans="1:6" ht="15.75" x14ac:dyDescent="0.25">
      <c r="B2" s="26" t="s">
        <v>137</v>
      </c>
    </row>
    <row r="3" spans="1:6" ht="45" x14ac:dyDescent="0.25">
      <c r="B3" s="63" t="s">
        <v>138</v>
      </c>
    </row>
    <row r="4" spans="1:6" ht="30" x14ac:dyDescent="0.25">
      <c r="B4" s="5" t="s">
        <v>294</v>
      </c>
    </row>
    <row r="6" spans="1:6" s="4" customFormat="1" ht="15.75" x14ac:dyDescent="0.25">
      <c r="A6" s="1"/>
      <c r="B6" s="26" t="s">
        <v>117</v>
      </c>
      <c r="C6" s="3"/>
      <c r="D6" s="3"/>
    </row>
    <row r="8" spans="1:6" s="4" customFormat="1" x14ac:dyDescent="0.25">
      <c r="A8" s="1"/>
      <c r="B8" s="2" t="s">
        <v>6</v>
      </c>
      <c r="C8" s="3"/>
      <c r="D8" s="3"/>
    </row>
    <row r="10" spans="1:6" s="4" customFormat="1" ht="15.75" thickBot="1" x14ac:dyDescent="0.3">
      <c r="A10" s="23" t="s">
        <v>7</v>
      </c>
      <c r="B10" s="13" t="s">
        <v>8</v>
      </c>
      <c r="C10" s="25"/>
      <c r="D10" s="25"/>
      <c r="E10" s="16"/>
      <c r="F10" s="16">
        <f>'Šibenik '!F98</f>
        <v>0</v>
      </c>
    </row>
    <row r="12" spans="1:6" s="4" customFormat="1" x14ac:dyDescent="0.25">
      <c r="A12" s="9" t="s">
        <v>46</v>
      </c>
      <c r="B12" s="5" t="s">
        <v>47</v>
      </c>
      <c r="C12" s="3"/>
      <c r="D12" s="3"/>
    </row>
    <row r="13" spans="1:6" s="4" customFormat="1" x14ac:dyDescent="0.25">
      <c r="A13" s="1"/>
      <c r="B13" s="5" t="s">
        <v>48</v>
      </c>
      <c r="C13" s="3"/>
      <c r="D13" s="3"/>
    </row>
    <row r="14" spans="1:6" s="4" customFormat="1" x14ac:dyDescent="0.25">
      <c r="A14" s="1"/>
      <c r="B14" s="57" t="s">
        <v>49</v>
      </c>
      <c r="C14" s="3"/>
      <c r="D14" s="3"/>
      <c r="F14" s="4">
        <f>'Šibenik '!F124</f>
        <v>0</v>
      </c>
    </row>
    <row r="15" spans="1:6" x14ac:dyDescent="0.25">
      <c r="B15" s="57"/>
    </row>
    <row r="16" spans="1:6" s="4" customFormat="1" x14ac:dyDescent="0.25">
      <c r="A16" s="1"/>
      <c r="B16" s="57" t="s">
        <v>57</v>
      </c>
      <c r="C16" s="3"/>
      <c r="D16" s="3"/>
      <c r="F16" s="4">
        <f>'Šibenik '!F146</f>
        <v>0</v>
      </c>
    </row>
    <row r="17" spans="1:6" x14ac:dyDescent="0.25">
      <c r="B17" s="57"/>
    </row>
    <row r="18" spans="1:6" s="4" customFormat="1" x14ac:dyDescent="0.25">
      <c r="A18" s="1"/>
      <c r="B18" s="57" t="s">
        <v>65</v>
      </c>
      <c r="C18" s="3"/>
      <c r="D18" s="3"/>
      <c r="F18" s="4">
        <f>'Šibenik '!F163</f>
        <v>0</v>
      </c>
    </row>
    <row r="19" spans="1:6" x14ac:dyDescent="0.25">
      <c r="B19" s="57"/>
    </row>
    <row r="20" spans="1:6" s="4" customFormat="1" x14ac:dyDescent="0.25">
      <c r="A20" s="1"/>
      <c r="B20" s="11" t="s">
        <v>69</v>
      </c>
      <c r="C20" s="3"/>
      <c r="D20" s="3"/>
      <c r="F20" s="4">
        <f>'Šibenik '!F182</f>
        <v>0</v>
      </c>
    </row>
    <row r="21" spans="1:6" x14ac:dyDescent="0.25">
      <c r="B21" s="57"/>
    </row>
    <row r="22" spans="1:6" s="4" customFormat="1" x14ac:dyDescent="0.25">
      <c r="A22" s="1"/>
      <c r="B22" s="11" t="s">
        <v>72</v>
      </c>
      <c r="C22" s="3"/>
      <c r="D22" s="3"/>
      <c r="F22" s="4">
        <f>'Šibenik '!F223</f>
        <v>0</v>
      </c>
    </row>
    <row r="23" spans="1:6" x14ac:dyDescent="0.25">
      <c r="B23" s="57"/>
    </row>
    <row r="24" spans="1:6" s="4" customFormat="1" x14ac:dyDescent="0.25">
      <c r="A24" s="1"/>
      <c r="B24" s="127" t="s">
        <v>238</v>
      </c>
      <c r="C24" s="3"/>
      <c r="D24" s="3"/>
      <c r="F24" s="4">
        <f>'Šibenik '!F236</f>
        <v>0</v>
      </c>
    </row>
    <row r="25" spans="1:6" x14ac:dyDescent="0.25">
      <c r="B25" s="57"/>
    </row>
    <row r="26" spans="1:6" s="4" customFormat="1" x14ac:dyDescent="0.25">
      <c r="A26" s="1"/>
      <c r="B26" s="89" t="s">
        <v>162</v>
      </c>
      <c r="C26" s="3"/>
      <c r="D26" s="3"/>
      <c r="F26" s="4">
        <f>'Šibenik '!F252</f>
        <v>0</v>
      </c>
    </row>
    <row r="27" spans="1:6" x14ac:dyDescent="0.25">
      <c r="B27" s="57"/>
    </row>
    <row r="28" spans="1:6" s="4" customFormat="1" x14ac:dyDescent="0.25">
      <c r="A28" s="1"/>
      <c r="B28" s="70" t="s">
        <v>166</v>
      </c>
      <c r="C28" s="3"/>
      <c r="D28" s="3"/>
      <c r="F28" s="4">
        <f>'Šibenik '!F268</f>
        <v>0</v>
      </c>
    </row>
    <row r="29" spans="1:6" x14ac:dyDescent="0.25">
      <c r="B29" s="57"/>
    </row>
    <row r="30" spans="1:6" s="4" customFormat="1" ht="15.75" thickBot="1" x14ac:dyDescent="0.3">
      <c r="A30" s="12"/>
      <c r="B30" s="13" t="s">
        <v>118</v>
      </c>
      <c r="C30" s="14"/>
      <c r="D30" s="14"/>
      <c r="E30" s="15"/>
      <c r="F30" s="16">
        <f>SUM(F13:F29)</f>
        <v>0</v>
      </c>
    </row>
    <row r="32" spans="1:6" s="4" customFormat="1" ht="15.75" x14ac:dyDescent="0.25">
      <c r="A32" s="1"/>
      <c r="B32" s="26" t="s">
        <v>119</v>
      </c>
      <c r="C32" s="3"/>
      <c r="D32" s="3"/>
    </row>
    <row r="34" spans="1:6" s="4" customFormat="1" x14ac:dyDescent="0.25">
      <c r="A34" s="1"/>
      <c r="B34" s="5" t="s">
        <v>85</v>
      </c>
      <c r="C34" s="3"/>
      <c r="D34" s="3"/>
      <c r="F34" s="4">
        <f>'Šibenik '!F285</f>
        <v>0</v>
      </c>
    </row>
    <row r="36" spans="1:6" s="4" customFormat="1" x14ac:dyDescent="0.25">
      <c r="A36" s="1"/>
      <c r="B36" s="5" t="s">
        <v>94</v>
      </c>
      <c r="C36" s="3"/>
      <c r="D36" s="3"/>
      <c r="F36" s="4">
        <f>'Šibenik '!F310</f>
        <v>0</v>
      </c>
    </row>
    <row r="38" spans="1:6" s="4" customFormat="1" x14ac:dyDescent="0.25">
      <c r="A38" s="1"/>
      <c r="B38" s="5" t="s">
        <v>169</v>
      </c>
      <c r="C38" s="3"/>
      <c r="D38" s="3"/>
      <c r="F38" s="4">
        <f>'Šibenik '!F350</f>
        <v>0</v>
      </c>
    </row>
    <row r="39" spans="1:6" s="4" customFormat="1" x14ac:dyDescent="0.25">
      <c r="A39" s="1"/>
      <c r="B39" s="5"/>
      <c r="C39" s="3"/>
      <c r="D39" s="3"/>
    </row>
    <row r="40" spans="1:6" s="4" customFormat="1" x14ac:dyDescent="0.25">
      <c r="A40" s="1"/>
      <c r="B40" s="5" t="s">
        <v>258</v>
      </c>
      <c r="C40" s="3"/>
      <c r="D40" s="3"/>
      <c r="F40" s="4">
        <f>'Šibenik '!F358</f>
        <v>0</v>
      </c>
    </row>
    <row r="42" spans="1:6" s="4" customFormat="1" ht="15.75" thickBot="1" x14ac:dyDescent="0.3">
      <c r="A42" s="12"/>
      <c r="B42" s="13" t="s">
        <v>120</v>
      </c>
      <c r="C42" s="14"/>
      <c r="D42" s="14"/>
      <c r="E42" s="15"/>
      <c r="F42" s="16">
        <f>SUM(F34:F41)</f>
        <v>0</v>
      </c>
    </row>
    <row r="43" spans="1:6" s="4" customFormat="1" x14ac:dyDescent="0.25">
      <c r="A43" s="78"/>
      <c r="B43" s="79"/>
      <c r="C43" s="80"/>
      <c r="D43" s="80"/>
      <c r="E43" s="81"/>
      <c r="F43" s="82"/>
    </row>
    <row r="44" spans="1:6" ht="15.75" x14ac:dyDescent="0.25">
      <c r="B44" s="26" t="s">
        <v>137</v>
      </c>
    </row>
    <row r="45" spans="1:6" ht="45" x14ac:dyDescent="0.25">
      <c r="B45" s="63" t="s">
        <v>138</v>
      </c>
    </row>
    <row r="46" spans="1:6" ht="30" x14ac:dyDescent="0.25">
      <c r="B46" s="5" t="s">
        <v>294</v>
      </c>
    </row>
    <row r="47" spans="1:6" x14ac:dyDescent="0.25">
      <c r="B47" s="5"/>
    </row>
    <row r="48" spans="1:6" s="4" customFormat="1" ht="19.5" thickBot="1" x14ac:dyDescent="0.35">
      <c r="A48" s="38"/>
      <c r="B48" s="39" t="s">
        <v>132</v>
      </c>
      <c r="C48" s="40"/>
      <c r="D48" s="40"/>
      <c r="E48" s="41"/>
      <c r="F48" s="42">
        <f>+F42+F30+F10</f>
        <v>0</v>
      </c>
    </row>
    <row r="49" spans="1:4" s="4" customFormat="1" ht="15.75" thickTop="1" x14ac:dyDescent="0.25">
      <c r="A49" s="1"/>
      <c r="B49" s="2"/>
      <c r="C49" s="3"/>
      <c r="D49" s="3"/>
    </row>
    <row r="50" spans="1:4" s="4" customFormat="1" x14ac:dyDescent="0.25">
      <c r="A50" s="1"/>
      <c r="B50" s="5" t="s">
        <v>153</v>
      </c>
      <c r="C50" s="3"/>
      <c r="D50" s="3"/>
    </row>
  </sheetData>
  <sheetProtection password="E84E" sheet="1" objects="1" scenarios="1"/>
  <pageMargins left="0.70866141732283472" right="0.70866141732283472" top="0.74803149606299213" bottom="0.74803149606299213" header="0.31496062992125984" footer="0.31496062992125984"/>
  <pageSetup paperSize="9" scale="74" fitToHeight="0" orientation="portrait" r:id="rId1"/>
  <headerFooter>
    <oddHeader>&amp;LSTAMBENA JEDINICA U VIŠEKATNOJ ZGRADI na adresi Ulica Dr. Zdravka Kučića 29/V, Rijeka&amp;RKolovoz, 2019.god.</oddHeader>
    <oddFooter>&amp;C"Bilota Inženjering d.o.o" Seget Donji, Hrvatskih žrtava br.130
&amp;Rstr.&amp;P/&amp;N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Naslovnica</vt:lpstr>
      <vt:lpstr>Opći uvjeti</vt:lpstr>
      <vt:lpstr>Šibenik </vt:lpstr>
      <vt:lpstr>Rekapitulacija</vt:lpstr>
      <vt:lpstr>'Šibenik '!Ispis_naslova</vt:lpstr>
      <vt:lpstr>Naslovnica!Podrucje_ispisa</vt:lpstr>
      <vt:lpstr>'Opći uvjeti'!Podrucje_ispisa</vt:lpstr>
      <vt:lpstr>Rekapitulacija!Podrucje_ispisa</vt:lpstr>
      <vt:lpstr>'Šibenik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2020-05-18T10:54:59Z</dcterms:modified>
</cp:coreProperties>
</file>